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bjava u Službenom glasniku KZŽ\10. sjednica\"/>
    </mc:Choice>
  </mc:AlternateContent>
  <xr:revisionPtr revIDLastSave="0" documentId="13_ncr:1_{9919335B-BC25-4712-9698-075CD816430C}" xr6:coauthVersionLast="47" xr6:coauthVersionMax="47" xr10:uidLastSave="{00000000-0000-0000-0000-000000000000}"/>
  <bookViews>
    <workbookView xWindow="-120" yWindow="-120" windowWidth="29040" windowHeight="15840" activeTab="5" xr2:uid="{D4E880BF-3694-41DD-AF92-455BD9755EC0}"/>
  </bookViews>
  <sheets>
    <sheet name="Opći dio-sažetak" sheetId="1" r:id="rId1"/>
    <sheet name="Ekonomska klasifikacija" sheetId="2" r:id="rId2"/>
    <sheet name="Organizacijska klasifikacija" sheetId="3" r:id="rId3"/>
    <sheet name="Funkcijska klasifikacija" sheetId="4" r:id="rId4"/>
    <sheet name="Izvori financiranja" sheetId="6" r:id="rId5"/>
    <sheet name="Posebni dio" sheetId="5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3" i="5" l="1"/>
  <c r="H210" i="5"/>
  <c r="H205" i="5"/>
  <c r="H65" i="2"/>
  <c r="H28" i="2"/>
  <c r="F3" i="3"/>
  <c r="E3" i="3"/>
  <c r="F16" i="6"/>
  <c r="F17" i="6"/>
  <c r="F18" i="6"/>
  <c r="F21" i="6" s="1"/>
  <c r="F19" i="6"/>
  <c r="F20" i="6"/>
  <c r="F15" i="6"/>
  <c r="G21" i="6"/>
  <c r="F6" i="6"/>
  <c r="F7" i="6"/>
  <c r="F8" i="6"/>
  <c r="F11" i="6" s="1"/>
  <c r="F9" i="6"/>
  <c r="F10" i="6"/>
  <c r="F5" i="6"/>
  <c r="G11" i="6"/>
  <c r="D6" i="4"/>
  <c r="D7" i="4"/>
  <c r="D14" i="4" s="1"/>
  <c r="D8" i="4"/>
  <c r="D9" i="4"/>
  <c r="D10" i="4"/>
  <c r="D11" i="4"/>
  <c r="D12" i="4"/>
  <c r="D13" i="4"/>
  <c r="D5" i="4"/>
  <c r="E14" i="4"/>
  <c r="E9" i="3"/>
  <c r="E10" i="3"/>
  <c r="E11" i="3"/>
  <c r="E12" i="3"/>
  <c r="E13" i="3"/>
  <c r="E14" i="3"/>
  <c r="E15" i="3"/>
  <c r="E16" i="3"/>
  <c r="E17" i="3"/>
  <c r="E18" i="3"/>
  <c r="E19" i="3"/>
  <c r="E8" i="3"/>
  <c r="H31" i="2"/>
  <c r="H64" i="2"/>
  <c r="H66" i="2"/>
  <c r="H63" i="2"/>
  <c r="H62" i="2"/>
  <c r="H61" i="2"/>
  <c r="H44" i="2"/>
  <c r="H43" i="2"/>
  <c r="H82" i="2"/>
  <c r="H78" i="2"/>
  <c r="I27" i="1"/>
  <c r="I26" i="1"/>
  <c r="I25" i="1"/>
  <c r="I19" i="1"/>
  <c r="I21" i="1"/>
  <c r="I20" i="1"/>
  <c r="I17" i="1"/>
  <c r="E21" i="6"/>
  <c r="E11" i="6"/>
  <c r="C14" i="4" l="1"/>
  <c r="D3" i="3" l="1"/>
  <c r="I90" i="2" l="1"/>
  <c r="I89" i="2"/>
  <c r="I81" i="2"/>
  <c r="H79" i="2"/>
  <c r="G78" i="2"/>
  <c r="G79" i="2" s="1"/>
  <c r="I77" i="2"/>
  <c r="I76" i="2"/>
  <c r="I34" i="2"/>
  <c r="I35" i="2"/>
  <c r="I37" i="2"/>
  <c r="I38" i="2"/>
  <c r="I39" i="2"/>
  <c r="I40" i="2"/>
  <c r="I41" i="2"/>
  <c r="I42" i="2"/>
  <c r="I45" i="2"/>
  <c r="I46" i="2"/>
  <c r="I48" i="2"/>
  <c r="I49" i="2"/>
  <c r="I51" i="2"/>
  <c r="I52" i="2"/>
  <c r="I54" i="2"/>
  <c r="I55" i="2"/>
  <c r="I56" i="2"/>
  <c r="I58" i="2"/>
  <c r="I59" i="2"/>
  <c r="I60" i="2"/>
  <c r="I68" i="2"/>
  <c r="I33" i="2"/>
  <c r="H67" i="2"/>
  <c r="I67" i="2" s="1"/>
  <c r="H57" i="2"/>
  <c r="I57" i="2" s="1"/>
  <c r="H53" i="2"/>
  <c r="I53" i="2" s="1"/>
  <c r="H50" i="2"/>
  <c r="I50" i="2" s="1"/>
  <c r="H47" i="2"/>
  <c r="I47" i="2" s="1"/>
  <c r="H36" i="2"/>
  <c r="I36" i="2" s="1"/>
  <c r="H32" i="2"/>
  <c r="I32" i="2" s="1"/>
  <c r="J26" i="1"/>
  <c r="J27" i="1"/>
  <c r="J25" i="1"/>
  <c r="J23" i="1"/>
  <c r="J18" i="1"/>
  <c r="J19" i="1"/>
  <c r="J20" i="1"/>
  <c r="J21" i="1"/>
  <c r="J17" i="1"/>
  <c r="I30" i="1"/>
  <c r="J30" i="1" s="1"/>
  <c r="I29" i="1"/>
  <c r="J29" i="1" s="1"/>
  <c r="G30" i="1"/>
  <c r="H30" i="1" s="1"/>
  <c r="G29" i="1"/>
  <c r="H29" i="1" s="1"/>
  <c r="H26" i="1"/>
  <c r="H27" i="1"/>
  <c r="H25" i="1"/>
  <c r="H23" i="1"/>
  <c r="H18" i="1"/>
  <c r="H19" i="1"/>
  <c r="H20" i="1"/>
  <c r="H21" i="1"/>
  <c r="H17" i="1"/>
  <c r="E30" i="1"/>
  <c r="F30" i="1" s="1"/>
  <c r="E29" i="1"/>
  <c r="F29" i="1" s="1"/>
  <c r="F26" i="1"/>
  <c r="F27" i="1"/>
  <c r="F25" i="1"/>
  <c r="F21" i="1"/>
  <c r="F19" i="1"/>
  <c r="F18" i="1"/>
  <c r="F17" i="1"/>
  <c r="I75" i="2" l="1"/>
</calcChain>
</file>

<file path=xl/sharedStrings.xml><?xml version="1.0" encoding="utf-8"?>
<sst xmlns="http://schemas.openxmlformats.org/spreadsheetml/2006/main" count="1012" uniqueCount="245">
  <si>
    <t>I. OPĆI DIO</t>
  </si>
  <si>
    <t>Povećanje/smanjenje</t>
  </si>
  <si>
    <t>A. RAČUN PRIHODA I RASHODA</t>
  </si>
  <si>
    <t>1. Prihodi</t>
  </si>
  <si>
    <t>2. Prihodi od prodaje nefinancijske imovine</t>
  </si>
  <si>
    <t>3. Rashodi poslovanja</t>
  </si>
  <si>
    <t>4. Rashodi za nefinancijsku imovinu</t>
  </si>
  <si>
    <t>5. Razlika - manjak</t>
  </si>
  <si>
    <t>- višak prihoda iz prethodne godine</t>
  </si>
  <si>
    <t>C. RAČUN ZADUŽIVANJA I FINANCIRANJA</t>
  </si>
  <si>
    <t>6. Primici od financijske imovine i zaduživanja</t>
  </si>
  <si>
    <t>7. Izdaci za financijsku imovinu i otplate zajmova</t>
  </si>
  <si>
    <t>8. Neto zaduživanje</t>
  </si>
  <si>
    <t>9. RAZLIKA</t>
  </si>
  <si>
    <t>I. IZMJENA I DOPUNA PLANA ZA 2023. GODINU</t>
  </si>
  <si>
    <t>Planirano 2023.</t>
  </si>
  <si>
    <t>EUR</t>
  </si>
  <si>
    <t>HRK</t>
  </si>
  <si>
    <t>REZULTAT:</t>
  </si>
  <si>
    <t>PRIHODI I PRIMICI UKUPNO:</t>
  </si>
  <si>
    <t>RASHODI I IZDACI UKUPNO:</t>
  </si>
  <si>
    <t>OPĆI DIO- SAŽETAK</t>
  </si>
  <si>
    <t>Prihodi i rashodi po razredima, skupinama i podskupinama utvrđuju se u Računu prihoda i rashoda, a primici i izdaci po razredima, skupinama i podskupinama</t>
  </si>
  <si>
    <t>utvrđuju se u Računu financiranja u I. IZMJENI I DOPUNI PRORAČUNA za 2023. godinu, kako slijedi:</t>
  </si>
  <si>
    <t>Izvor financiranja</t>
  </si>
  <si>
    <t>6</t>
  </si>
  <si>
    <t>Prihodi poslovanja</t>
  </si>
  <si>
    <t>61</t>
  </si>
  <si>
    <t>Prihodi od poreza</t>
  </si>
  <si>
    <t>63</t>
  </si>
  <si>
    <t>Pomoći iz inozemstva (darovnice) i od subjekata unutar općeg proračuna</t>
  </si>
  <si>
    <t>64</t>
  </si>
  <si>
    <t>Prihodi od imovine</t>
  </si>
  <si>
    <t>65</t>
  </si>
  <si>
    <t>Prihodi od upravnih i administrativnih pristojbi, pristojbi po posebnim propisima i naknada</t>
  </si>
  <si>
    <t>7</t>
  </si>
  <si>
    <t>Prihodi od prodaje nefinancijske imovine</t>
  </si>
  <si>
    <t>72</t>
  </si>
  <si>
    <t>Prihodi od prodaje proizvedene dugotrajne imovine</t>
  </si>
  <si>
    <t>B. RASPOLOŽIVA SREDSTVA IZ PRETHODNIH GODINA</t>
  </si>
  <si>
    <t>Konto</t>
  </si>
  <si>
    <t>Vrsta prihoda /</t>
  </si>
  <si>
    <t>Povećanje/
smanjenje</t>
  </si>
  <si>
    <t>11,Opći prihodi i primici</t>
  </si>
  <si>
    <t>1.397.267,00</t>
  </si>
  <si>
    <t>52,Pomoći
56,Fondovi EU</t>
  </si>
  <si>
    <t>3.175.626,00
797.445,00</t>
  </si>
  <si>
    <t>11,Opći prihodi i primici
31,Vlastiti prihodi</t>
  </si>
  <si>
    <t>37.753,00
3.350,00</t>
  </si>
  <si>
    <t>0,00
0,00</t>
  </si>
  <si>
    <t>43,Ostali prihodi za posebne namjene</t>
  </si>
  <si>
    <t>476.645,00</t>
  </si>
  <si>
    <t>79.525,00</t>
  </si>
  <si>
    <t>556.170,00</t>
  </si>
  <si>
    <t>66</t>
  </si>
  <si>
    <t>Prihodi od prodaje proizvoda i robe te pruženih usluga i prihodi od donacija</t>
  </si>
  <si>
    <t>31,Vlastiti prihodi</t>
  </si>
  <si>
    <t>0,00</t>
  </si>
  <si>
    <t>354,00</t>
  </si>
  <si>
    <t>398,00</t>
  </si>
  <si>
    <t>Primici od financijske imovine i zaduživanja</t>
  </si>
  <si>
    <t>Primici od zaduživanja</t>
  </si>
  <si>
    <t xml:space="preserve">I. izmjena i dopuna plana za 2023. godinu
</t>
  </si>
  <si>
    <t>Planirano 
2023.</t>
  </si>
  <si>
    <t>Rashodi poslovanja</t>
  </si>
  <si>
    <t>Rashodi za zaposlene</t>
  </si>
  <si>
    <t>Materijalni rashodi</t>
  </si>
  <si>
    <t>Financijski rashodi</t>
  </si>
  <si>
    <t>Subvencije</t>
  </si>
  <si>
    <t>Pomoći dane u inozemstvo i unutar općeg proračuna</t>
  </si>
  <si>
    <t>Naknade građanima i kućanstvima na temelju osiguranja i druge naknade</t>
  </si>
  <si>
    <t>Ostali rashodi</t>
  </si>
  <si>
    <t>Rashodi za nabavu nefinancijske imovine</t>
  </si>
  <si>
    <t>Rashodi za nabavu proizvedene dugotrajne imovine</t>
  </si>
  <si>
    <t>Rashodi za dodatna ulaganja na nefinancijskoj imovini</t>
  </si>
  <si>
    <t>Izdaci za otplatu glavnice primljenih kredita i zajmova</t>
  </si>
  <si>
    <t>52, Ostale pomoći</t>
  </si>
  <si>
    <t>11, Opći prihodi i primici</t>
  </si>
  <si>
    <t>43, Ostali prihodi za posebne namjene</t>
  </si>
  <si>
    <t>31, Vlastiti prihodi</t>
  </si>
  <si>
    <t>56, Fondovi EU</t>
  </si>
  <si>
    <t>81, Namjenski primici od zaduživanja</t>
  </si>
  <si>
    <t>C) RAČUN ZADUŽIVANJA/FINANCIRANJA</t>
  </si>
  <si>
    <t>Izdaci za financijsku imovinu i otplatu zajmova</t>
  </si>
  <si>
    <t>D) RASPOLOŽIVA SREDSTVA IZ PRETHODNIH GODINA</t>
  </si>
  <si>
    <t>Vlastiti izvori</t>
  </si>
  <si>
    <t>Rezultat poslovanja 2022.godine</t>
  </si>
  <si>
    <t xml:space="preserve">Pregled proračuna po organizacijskoj klasifikaciji: </t>
  </si>
  <si>
    <t>Ukupno rashodi/izdaci:</t>
  </si>
  <si>
    <t xml:space="preserve">Povećanje/smanjenje
</t>
  </si>
  <si>
    <t>Razdjel: 101 OPĆINSKO VIJEĆE I JUO</t>
  </si>
  <si>
    <t>Glava: 01 OPĆINSKO VIJEĆE</t>
  </si>
  <si>
    <t>Glava: 02 JEDINSTVENI UPRAVNI ODJEL</t>
  </si>
  <si>
    <t>Glava: 03 KOMUNALNA INFRASTRUKTURA</t>
  </si>
  <si>
    <t>Glava: 04 GOSPODARSTVO</t>
  </si>
  <si>
    <t>Glava: 05 VATROGASTVO I CIVILNA ZAŠTITA</t>
  </si>
  <si>
    <t>Glava: 06 OBRAZOVANJE</t>
  </si>
  <si>
    <t>Glava: 07 ZDRAVSTVO</t>
  </si>
  <si>
    <t>Glava: 08 SOCIJALNA POMOĆ</t>
  </si>
  <si>
    <t>Glava: 09 DJELATNOST KULTURE</t>
  </si>
  <si>
    <t>Glava: 10 DJELATNOST ŠPORTA I REKREACIJE</t>
  </si>
  <si>
    <t>Glava: 11 OSTALE UDRUGE GRAĐANA</t>
  </si>
  <si>
    <t>Glava: 12 DJEČJI VRTIĆ "JUREK"</t>
  </si>
  <si>
    <t>Pregled proračuna po funkcijskoj klasifikaciji</t>
  </si>
  <si>
    <t>I. izmjena i dopuna plana za 2023.</t>
  </si>
  <si>
    <t>Funkcijska 
klasifikacija</t>
  </si>
  <si>
    <t>01, Opće javne usluge</t>
  </si>
  <si>
    <t>03, Javni red i sigurnost</t>
  </si>
  <si>
    <t>04, Ekonomski poslovi</t>
  </si>
  <si>
    <t>05, Zaštita okoliša</t>
  </si>
  <si>
    <t>06, Usluge unapređenja stanovanja i zajednice</t>
  </si>
  <si>
    <t>08, Rekracija, kultura i religija</t>
  </si>
  <si>
    <t>09, Obrazovanje</t>
  </si>
  <si>
    <t>10, Socijalna zaštita</t>
  </si>
  <si>
    <t>07, Zdravstvo</t>
  </si>
  <si>
    <t>II. POSEBNI DIO</t>
  </si>
  <si>
    <t>i izvorima financiranja raspoređuju se:</t>
  </si>
  <si>
    <t xml:space="preserve"> Za razdoblje od 01.01.2023. do 31.12.2023.</t>
  </si>
  <si>
    <t xml:space="preserve">Rashodi i izdaci u posebnom dijelu I izmjene i dopune proračuna Općine Gronja Stubica, iskazani prema programskoj, ekonomskoj i funkcijskoj klasifikaciji </t>
  </si>
  <si>
    <t>Pregled proračuna po izvorima financiranja:</t>
  </si>
  <si>
    <t>PRIHODI</t>
  </si>
  <si>
    <t>Vrsta izvora financiranja</t>
  </si>
  <si>
    <t>PLAN 2023.</t>
  </si>
  <si>
    <t>11-Opći prihodi i primici</t>
  </si>
  <si>
    <t>31-Vlastiti prihodi</t>
  </si>
  <si>
    <t>43-Ostali prihodi za posebne namjene</t>
  </si>
  <si>
    <t>52- Pomoći</t>
  </si>
  <si>
    <t>56- Fondovi EU</t>
  </si>
  <si>
    <t>81-Namjenski primici od zaduživanja</t>
  </si>
  <si>
    <t>SVEUKUPNO</t>
  </si>
  <si>
    <t>RASHODI</t>
  </si>
  <si>
    <t>I.izmjena i dopuna plana za 2023.</t>
  </si>
  <si>
    <t>Sveukupno rashodi:</t>
  </si>
  <si>
    <t>Vrsta rashoda i 
izdataka</t>
  </si>
  <si>
    <t>Novi plan 
2023.</t>
  </si>
  <si>
    <t>Program: 1000 Redovan rad pred.i izvrš.tijela</t>
  </si>
  <si>
    <t>Aktivnost: A100301 Admin.teh.i stručne aktiv.</t>
  </si>
  <si>
    <t>Izvor financiranja: 11 Opći prihodi i primici</t>
  </si>
  <si>
    <t>3</t>
  </si>
  <si>
    <t>32</t>
  </si>
  <si>
    <t>Izvor financiranja: 43 Ostali prihodi za posebne namjene</t>
  </si>
  <si>
    <t>Aktivnost: A100101 Osnovne akt.pred.i izv.tijela</t>
  </si>
  <si>
    <t>Izvor financiranja: 52 Ostale pomoći</t>
  </si>
  <si>
    <t>Izvor financiranja: 81 Namjenski primici od zaduživanja</t>
  </si>
  <si>
    <t>34</t>
  </si>
  <si>
    <t>5</t>
  </si>
  <si>
    <t>Izdaci za financijsku imovinu i otplate zajmova</t>
  </si>
  <si>
    <t>54</t>
  </si>
  <si>
    <t>38</t>
  </si>
  <si>
    <t>Izvor financiranja: 56 Fondovi EU</t>
  </si>
  <si>
    <t>31</t>
  </si>
  <si>
    <t>4</t>
  </si>
  <si>
    <t>42</t>
  </si>
  <si>
    <t>Aktivnost: A101101 Osnovna djelatnost vatrogastva i CZ</t>
  </si>
  <si>
    <t>Tekući projekt: T100311 Nabava računala i računalne opreme</t>
  </si>
  <si>
    <t>Program: 1002 Priprema i donošenje akata</t>
  </si>
  <si>
    <t>Izvor financiranja: 31 Vlastiti prihodi</t>
  </si>
  <si>
    <t>Aktivnost: A100103 Administ.,teh.i stručno osoblje</t>
  </si>
  <si>
    <t>Aktivnost: A100104 Redovan rad komunalnog pogona</t>
  </si>
  <si>
    <t>Tekući projekt: T100201 Nabava dugotrajne imovine</t>
  </si>
  <si>
    <t>Program: 1021 Popravak štandova</t>
  </si>
  <si>
    <t>Aktivnost: A100021 Popravak štandova</t>
  </si>
  <si>
    <t>Program: 1003 Održ.objekata i uređ.kom.infrast.</t>
  </si>
  <si>
    <t>Aktivnost: A100306 Održavanje javnih površina</t>
  </si>
  <si>
    <t>Aktivnost: A100401 Održavanje cesta</t>
  </si>
  <si>
    <t>Aktivnost: A100402 Održavanje lokalnih vodovoda</t>
  </si>
  <si>
    <t>Aktivnost: A100403 Održavanje groblja</t>
  </si>
  <si>
    <t>Aktivnost: A100404 Održavanje javne rasvjete</t>
  </si>
  <si>
    <t>Aktivnost: A100405 Održavanje poslovnih objekata</t>
  </si>
  <si>
    <t>Program: 1004 Izgradnja objekata i uređaja kom.infrast.</t>
  </si>
  <si>
    <t>Kapitalni projekt: K100520 Izgradnja cesta, mostova, parkova</t>
  </si>
  <si>
    <t>Kapitalni projekt: K100521 Asfaltiranje cesta na području Općine</t>
  </si>
  <si>
    <t>Kapitalni projekt: K100523 Sanacija cesta (aglomeracija)</t>
  </si>
  <si>
    <t>Kapitalni projekt: K100525 Vraćanje u ispravno radno stanje infrastrukture i pogona u području prijevoza oštećenih u potresu na području KZŽ</t>
  </si>
  <si>
    <t>45</t>
  </si>
  <si>
    <t>Kapitalni projekt: K100550 Izgradnja javne rasvjete</t>
  </si>
  <si>
    <t>Kapitalni projekt: K100580 Građenje Spomen hiže Rudolfa Perešina</t>
  </si>
  <si>
    <t>Kapitalni projekt: K100592 Izgradnja i rekonstrukcija-dogradnja ŠRC-a</t>
  </si>
  <si>
    <t>Kapitalni projekt: K100594 Sanacija cesta-posljedica potresa</t>
  </si>
  <si>
    <t>Kapitalni projekt: K100595 Hitno obnavljanje pogođenih prirodnih područja kako bi se izbjegli neposredni učinci erozije tla</t>
  </si>
  <si>
    <t>Kapitalni projekt: K100597 Uređenje parka oko biste R.Perešina</t>
  </si>
  <si>
    <t>Program: 1005 Uređenje groblja</t>
  </si>
  <si>
    <t>Aktivnost: A100601 Izgradnja staza i okvira za grobna mjesta-groblje G.stubica</t>
  </si>
  <si>
    <t>Program: 1007 Projektiranje i geodetski poslovi</t>
  </si>
  <si>
    <t>Aktivnost: A100801 Projektna dokumentacija</t>
  </si>
  <si>
    <t>Program: 1008 Unapređenje i razvoj zajednice</t>
  </si>
  <si>
    <t>Aktivnost: A100703 Uređenje javnih površina</t>
  </si>
  <si>
    <t>Program: 1009 Zaštita okoliša</t>
  </si>
  <si>
    <t>Aktivnost: A101001 Odvoz otpada</t>
  </si>
  <si>
    <t>Kapitalni projekt: K100901 Građenje reciklažnog dvorišta</t>
  </si>
  <si>
    <t>Program: 1011 Predškolski odgoj</t>
  </si>
  <si>
    <t>Kapitalni projekt: K100510 Izgradnja dječjeg vrtića</t>
  </si>
  <si>
    <t>Aktivnost: A100701 Laboratorijske usluge</t>
  </si>
  <si>
    <t>Aktivnost: A100704 Širokopojasni internet</t>
  </si>
  <si>
    <t>Aktivnost: A100706 Razvoj turizma</t>
  </si>
  <si>
    <t>Aktivnost: A100707 Zaštita životinja</t>
  </si>
  <si>
    <t>Kapitalni projekt: K100561 Izgradnja i opremanje dječjih igrališta</t>
  </si>
  <si>
    <t>Tekući projekt: T010041 Poticanje poljoprivrede</t>
  </si>
  <si>
    <t>35</t>
  </si>
  <si>
    <t>Tekući projekt: T010042 Poticanje malog i sred.poduz.</t>
  </si>
  <si>
    <t>Aktivnost: A101002 Zaštita okoliša</t>
  </si>
  <si>
    <t>Program: 1010 Zaštita od požara</t>
  </si>
  <si>
    <t>Aktivnost: A101101 Osn.djelat.vatrog.zaj. i JVP</t>
  </si>
  <si>
    <t>36</t>
  </si>
  <si>
    <t>Aktivnost: A101201 Rad male škole</t>
  </si>
  <si>
    <t>37</t>
  </si>
  <si>
    <t>Aktivnost: A101202 Sufinanciranje rada dječjih vrtića</t>
  </si>
  <si>
    <t>Program: 1012  Obrazovanje</t>
  </si>
  <si>
    <t>Aktivnost: A101301 Izvannastavne aktivnosti</t>
  </si>
  <si>
    <t>Aktivnost: A101303 Sufinanc.školskih knjiga i radnog materijala</t>
  </si>
  <si>
    <t>Program: 1013 Socijalna skrb i pomoći</t>
  </si>
  <si>
    <t>Aktivnost: A101401 Pomoći pojednincima i obiteljima</t>
  </si>
  <si>
    <t>Aktivnost: A101402 Stipendije i školarine</t>
  </si>
  <si>
    <t>Aktivnost: A101403 Suf.cijene prijevoza i prehrane</t>
  </si>
  <si>
    <t>Program: 1015 Poticajne mj.demograf.obnove</t>
  </si>
  <si>
    <t>Aktivnost: A101601 Naknade za novorođenu djecu</t>
  </si>
  <si>
    <t>Program: 1016 Javne potrebe u kulturi</t>
  </si>
  <si>
    <t>Aktivnost: A101902 Izrada slike Rudolfa Perešina</t>
  </si>
  <si>
    <t>Program: 1018 Sufinanc.rada udruga građana</t>
  </si>
  <si>
    <t>Aktivnost: A101901 Redovna djel.udruga građana</t>
  </si>
  <si>
    <t>Program: 1017 Rekreacija i športske akt.</t>
  </si>
  <si>
    <t>Aktivnost: A101801 Djelatnost športskih udruga</t>
  </si>
  <si>
    <t>Program: 1001 Donošenje akata i mjera iz djelokruga OV</t>
  </si>
  <si>
    <t>Aktivnost: A100201 Redovan rad političkih stranaka</t>
  </si>
  <si>
    <t>Program: 1014 Humanitarna skrb kroz udruge građ.</t>
  </si>
  <si>
    <t>Aktivnost: A101501 Humanitarna djelatnost</t>
  </si>
  <si>
    <t>Program: 1019 Redovan rad dječjeg vrtića</t>
  </si>
  <si>
    <t>Aktivnost: A101900 Redovan rad Dječjeg vrtića</t>
  </si>
  <si>
    <t>III. ZAVRŠNE ODREDBE</t>
  </si>
  <si>
    <t>A) RAČUN PRIHODA:Sveukupno prihodi i primici u EURIMA:</t>
  </si>
  <si>
    <t>B) RAČUN RASHODA:Sveukupno rashodi i izdaci u EURIMA:</t>
  </si>
  <si>
    <t>Kapitalni projekt: K100599 Sanacija i modernizacija nerazvrstanih cesta (HBOR kredit)</t>
  </si>
  <si>
    <t>10.280.955,00
38.705,00</t>
  </si>
  <si>
    <t>13.456.581,00
836.150,00</t>
  </si>
  <si>
    <t>Kapitalni projekt: K100522 Zacjevljenje Brezanske</t>
  </si>
  <si>
    <t xml:space="preserve">KLASA: 400-01/23-01/001 </t>
  </si>
  <si>
    <t>URBROJ:2140-12-01-23-2</t>
  </si>
  <si>
    <t>Gornja Stubica, 13. ožujka 2023. godine</t>
  </si>
  <si>
    <t xml:space="preserve">10. sjednici  održanoj dana 13. ožujka 2023. godine donosi </t>
  </si>
  <si>
    <t>Na temelju članka 42. Zakona o proračunu ("Narodne novine" broj: 144/21) i članka 29. Statuta Općine Gornja Stubica ("Službeni glasnik Krapinsko - zagorske županije" broj: 28/18., 06/20. i 11/21.) Općinsko vijeće Općine Gornja Stubica na svojoj</t>
  </si>
  <si>
    <t>I. IZMJENE I DOPUNE PRORAČUNA OPĆINE GORNJA STUBICA ZA 2023. GODINU</t>
  </si>
  <si>
    <t>I. Izmjene i dopune Proračuna Općine Gornja Stubica za 2023. godinu sastoje se od:</t>
  </si>
  <si>
    <t xml:space="preserve">PREDSJEDNIK OPĆINSKOG VIJEĆA </t>
  </si>
  <si>
    <t>I. Izmjene i dopune Proračuna Općine Gornja Stubica za 2023. godinu stupaju na snagu prvog dana od dana objave u "Službenom glasniku Krapinsko - zagorske županije".</t>
  </si>
  <si>
    <t xml:space="preserve">      Juraj Novina, mag. strojarstva,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</si>
</sst>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>
      <alignment vertical="top"/>
    </xf>
  </cellStyleXfs>
  <cellXfs count="103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 applyAlignment="1">
      <alignment horizontal="left" vertical="top" wrapText="1" readingOrder="1"/>
    </xf>
    <xf numFmtId="4" fontId="8" fillId="0" borderId="0" xfId="0" applyNumberFormat="1" applyFont="1" applyAlignment="1">
      <alignment horizontal="right" vertical="top"/>
    </xf>
    <xf numFmtId="0" fontId="5" fillId="0" borderId="0" xfId="0" applyFont="1"/>
    <xf numFmtId="0" fontId="6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6" fillId="2" borderId="0" xfId="0" applyFont="1" applyFill="1" applyAlignment="1">
      <alignment vertical="top"/>
    </xf>
    <xf numFmtId="0" fontId="8" fillId="2" borderId="0" xfId="0" applyFont="1" applyFill="1" applyAlignment="1">
      <alignment horizontal="left" vertical="top" wrapText="1" readingOrder="1"/>
    </xf>
    <xf numFmtId="4" fontId="8" fillId="2" borderId="0" xfId="0" applyNumberFormat="1" applyFont="1" applyFill="1" applyAlignment="1">
      <alignment horizontal="right" vertical="top"/>
    </xf>
    <xf numFmtId="0" fontId="8" fillId="3" borderId="0" xfId="0" applyFont="1" applyFill="1" applyAlignment="1">
      <alignment horizontal="left" vertical="top"/>
    </xf>
    <xf numFmtId="4" fontId="8" fillId="3" borderId="0" xfId="0" applyNumberFormat="1" applyFont="1" applyFill="1" applyAlignment="1">
      <alignment horizontal="right" vertical="top"/>
    </xf>
    <xf numFmtId="0" fontId="6" fillId="3" borderId="0" xfId="0" applyFont="1" applyFill="1" applyAlignme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right" vertical="top" wrapText="1"/>
    </xf>
    <xf numFmtId="4" fontId="10" fillId="0" borderId="0" xfId="0" applyNumberFormat="1" applyFont="1" applyAlignment="1">
      <alignment horizontal="right" vertical="top" wrapText="1" readingOrder="1"/>
    </xf>
    <xf numFmtId="4" fontId="0" fillId="0" borderId="0" xfId="0" applyNumberFormat="1"/>
    <xf numFmtId="4" fontId="8" fillId="3" borderId="0" xfId="0" applyNumberFormat="1" applyFont="1" applyFill="1" applyAlignment="1">
      <alignment horizontal="right" vertical="top" wrapText="1"/>
    </xf>
    <xf numFmtId="4" fontId="7" fillId="4" borderId="0" xfId="0" applyNumberFormat="1" applyFont="1" applyFill="1" applyAlignment="1">
      <alignment horizontal="right" vertical="top"/>
    </xf>
    <xf numFmtId="0" fontId="7" fillId="4" borderId="0" xfId="0" applyFont="1" applyFill="1" applyAlignment="1">
      <alignment horizontal="left" vertical="top"/>
    </xf>
    <xf numFmtId="0" fontId="0" fillId="2" borderId="0" xfId="0" applyFill="1"/>
    <xf numFmtId="4" fontId="13" fillId="2" borderId="0" xfId="0" applyNumberFormat="1" applyFont="1" applyFill="1"/>
    <xf numFmtId="4" fontId="13" fillId="2" borderId="0" xfId="0" applyNumberFormat="1" applyFont="1" applyFill="1" applyAlignment="1">
      <alignment horizontal="right"/>
    </xf>
    <xf numFmtId="0" fontId="11" fillId="0" borderId="0" xfId="0" applyFont="1"/>
    <xf numFmtId="0" fontId="8" fillId="0" borderId="0" xfId="0" applyFont="1" applyAlignment="1">
      <alignment vertical="top"/>
    </xf>
    <xf numFmtId="4" fontId="2" fillId="0" borderId="0" xfId="0" applyNumberFormat="1" applyFont="1"/>
    <xf numFmtId="0" fontId="13" fillId="2" borderId="0" xfId="0" applyFont="1" applyFill="1"/>
    <xf numFmtId="0" fontId="13" fillId="3" borderId="0" xfId="0" applyFont="1" applyFill="1"/>
    <xf numFmtId="0" fontId="2" fillId="3" borderId="0" xfId="0" applyFont="1" applyFill="1"/>
    <xf numFmtId="0" fontId="13" fillId="3" borderId="0" xfId="0" applyFont="1" applyFill="1" applyAlignment="1">
      <alignment wrapText="1"/>
    </xf>
    <xf numFmtId="0" fontId="15" fillId="4" borderId="0" xfId="0" applyFont="1" applyFill="1" applyAlignment="1">
      <alignment vertical="top"/>
    </xf>
    <xf numFmtId="4" fontId="16" fillId="4" borderId="0" xfId="0" applyNumberFormat="1" applyFont="1" applyFill="1" applyAlignment="1">
      <alignment horizontal="right" vertical="top"/>
    </xf>
    <xf numFmtId="4" fontId="15" fillId="4" borderId="0" xfId="0" applyNumberFormat="1" applyFont="1" applyFill="1" applyAlignment="1">
      <alignment horizontal="right" vertical="top"/>
    </xf>
    <xf numFmtId="4" fontId="4" fillId="2" borderId="0" xfId="0" applyNumberFormat="1" applyFont="1" applyFill="1" applyAlignment="1">
      <alignment horizontal="right" vertical="top"/>
    </xf>
    <xf numFmtId="0" fontId="4" fillId="2" borderId="0" xfId="0" applyFont="1" applyFill="1" applyAlignment="1">
      <alignment horizontal="right" vertical="top" wrapText="1" readingOrder="1"/>
    </xf>
    <xf numFmtId="0" fontId="0" fillId="4" borderId="0" xfId="0" applyFill="1"/>
    <xf numFmtId="4" fontId="16" fillId="5" borderId="0" xfId="0" applyNumberFormat="1" applyFont="1" applyFill="1" applyAlignment="1">
      <alignment horizontal="right" vertical="top"/>
    </xf>
    <xf numFmtId="4" fontId="4" fillId="3" borderId="0" xfId="0" applyNumberFormat="1" applyFont="1" applyFill="1" applyAlignment="1">
      <alignment horizontal="right" vertical="top"/>
    </xf>
    <xf numFmtId="4" fontId="16" fillId="6" borderId="0" xfId="0" applyNumberFormat="1" applyFont="1" applyFill="1" applyAlignment="1">
      <alignment horizontal="right" vertical="top"/>
    </xf>
    <xf numFmtId="0" fontId="15" fillId="2" borderId="0" xfId="0" applyFont="1" applyFill="1" applyAlignment="1">
      <alignment vertical="top"/>
    </xf>
    <xf numFmtId="4" fontId="4" fillId="5" borderId="0" xfId="0" applyNumberFormat="1" applyFont="1" applyFill="1" applyAlignment="1">
      <alignment horizontal="right" vertical="top"/>
    </xf>
    <xf numFmtId="4" fontId="16" fillId="2" borderId="0" xfId="0" applyNumberFormat="1" applyFont="1" applyFill="1" applyAlignment="1">
      <alignment horizontal="right" vertical="top"/>
    </xf>
    <xf numFmtId="0" fontId="17" fillId="0" borderId="0" xfId="0" applyFont="1"/>
    <xf numFmtId="2" fontId="10" fillId="0" borderId="0" xfId="0" applyNumberFormat="1" applyFont="1" applyAlignment="1">
      <alignment horizontal="right" vertical="top" wrapText="1"/>
    </xf>
    <xf numFmtId="0" fontId="1" fillId="0" borderId="0" xfId="1"/>
    <xf numFmtId="0" fontId="3" fillId="0" borderId="0" xfId="0" applyFont="1" applyAlignment="1">
      <alignment horizontal="left" vertical="top" wrapText="1" readingOrder="1"/>
    </xf>
    <xf numFmtId="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readingOrder="1"/>
    </xf>
    <xf numFmtId="49" fontId="1" fillId="0" borderId="0" xfId="1" applyNumberFormat="1"/>
    <xf numFmtId="0" fontId="12" fillId="0" borderId="0" xfId="1" applyFont="1" applyAlignment="1">
      <alignment horizontal="center"/>
    </xf>
    <xf numFmtId="0" fontId="1" fillId="0" borderId="0" xfId="1" applyAlignment="1">
      <alignment horizontal="left"/>
    </xf>
    <xf numFmtId="164" fontId="18" fillId="0" borderId="0" xfId="1" applyNumberFormat="1" applyFont="1"/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/>
    <xf numFmtId="0" fontId="12" fillId="2" borderId="0" xfId="0" applyFont="1" applyFill="1" applyAlignment="1">
      <alignment horizontal="center" vertical="top" readingOrder="1"/>
    </xf>
    <xf numFmtId="0" fontId="12" fillId="2" borderId="0" xfId="0" applyFont="1" applyFill="1" applyAlignment="1">
      <alignment horizontal="right" vertical="top" wrapText="1" readingOrder="1"/>
    </xf>
    <xf numFmtId="0" fontId="12" fillId="2" borderId="0" xfId="0" applyFont="1" applyFill="1" applyAlignment="1">
      <alignment horizontal="right" vertical="top" readingOrder="1"/>
    </xf>
    <xf numFmtId="0" fontId="8" fillId="3" borderId="0" xfId="0" applyFont="1" applyFill="1" applyAlignment="1">
      <alignment horizontal="left" vertical="top" readingOrder="1"/>
    </xf>
    <xf numFmtId="0" fontId="3" fillId="0" borderId="0" xfId="0" applyFont="1" applyAlignment="1">
      <alignment horizontal="left" vertical="top" wrapText="1" readingOrder="1"/>
    </xf>
    <xf numFmtId="0" fontId="12" fillId="0" borderId="0" xfId="1" applyFont="1" applyAlignment="1">
      <alignment horizontal="center" vertical="center"/>
    </xf>
    <xf numFmtId="0" fontId="12" fillId="2" borderId="0" xfId="0" applyFont="1" applyFill="1" applyAlignment="1">
      <alignment horizontal="center" vertical="top" readingOrder="1"/>
    </xf>
    <xf numFmtId="0" fontId="12" fillId="2" borderId="0" xfId="0" applyFont="1" applyFill="1" applyAlignment="1">
      <alignment horizontal="left" vertical="top" wrapText="1" readingOrder="1"/>
    </xf>
    <xf numFmtId="0" fontId="12" fillId="2" borderId="0" xfId="0" applyFont="1" applyFill="1" applyAlignment="1">
      <alignment horizontal="center" vertical="top" wrapText="1" readingOrder="1"/>
    </xf>
    <xf numFmtId="0" fontId="8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left" vertical="top" readingOrder="1"/>
    </xf>
    <xf numFmtId="0" fontId="8" fillId="2" borderId="0" xfId="0" applyFont="1" applyFill="1" applyAlignment="1">
      <alignment horizontal="right" vertical="top" wrapText="1" readingOrder="1"/>
    </xf>
    <xf numFmtId="0" fontId="9" fillId="2" borderId="0" xfId="0" applyFont="1" applyFill="1" applyAlignment="1">
      <alignment horizontal="left" vertical="top" wrapText="1" readingOrder="1"/>
    </xf>
    <xf numFmtId="0" fontId="8" fillId="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 readingOrder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 wrapText="1" readingOrder="1"/>
    </xf>
    <xf numFmtId="0" fontId="8" fillId="3" borderId="0" xfId="0" applyFont="1" applyFill="1" applyAlignment="1">
      <alignment horizontal="left" vertical="top" wrapText="1" readingOrder="1"/>
    </xf>
    <xf numFmtId="0" fontId="10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top"/>
    </xf>
    <xf numFmtId="0" fontId="12" fillId="2" borderId="0" xfId="0" applyFont="1" applyFill="1" applyAlignment="1">
      <alignment horizontal="left" vertical="top" wrapText="1"/>
    </xf>
    <xf numFmtId="4" fontId="12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left" vertical="top"/>
    </xf>
    <xf numFmtId="0" fontId="8" fillId="2" borderId="0" xfId="0" applyFont="1" applyFill="1" applyAlignment="1">
      <alignment horizontal="center" vertical="top" wrapText="1" readingOrder="1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readingOrder="1"/>
    </xf>
    <xf numFmtId="0" fontId="13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5" fillId="4" borderId="0" xfId="0" applyFont="1" applyFill="1" applyAlignment="1">
      <alignment horizontal="left" vertical="top"/>
    </xf>
    <xf numFmtId="0" fontId="15" fillId="4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6" fillId="5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16" fillId="6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 readingOrder="1"/>
    </xf>
    <xf numFmtId="0" fontId="16" fillId="4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readingOrder="1"/>
    </xf>
    <xf numFmtId="0" fontId="15" fillId="4" borderId="0" xfId="0" applyFont="1" applyFill="1" applyAlignment="1">
      <alignment horizontal="left" vertical="top" wrapText="1" readingOrder="1"/>
    </xf>
    <xf numFmtId="0" fontId="4" fillId="5" borderId="0" xfId="0" applyFont="1" applyFill="1" applyAlignment="1">
      <alignment horizontal="left" vertical="top" wrapText="1"/>
    </xf>
    <xf numFmtId="0" fontId="14" fillId="0" borderId="0" xfId="0" applyFont="1" applyAlignment="1">
      <alignment horizontal="center" vertical="top"/>
    </xf>
    <xf numFmtId="0" fontId="4" fillId="2" borderId="0" xfId="0" applyFont="1" applyFill="1" applyAlignment="1">
      <alignment horizontal="center" vertical="top" wrapText="1" readingOrder="1"/>
    </xf>
  </cellXfs>
  <cellStyles count="3">
    <cellStyle name="Normalno" xfId="0" builtinId="0"/>
    <cellStyle name="Normalno 2" xfId="1" xr:uid="{346CB658-19BB-4B7B-950A-BDCFC9078D65}"/>
    <cellStyle name="Normalno 3" xfId="2" xr:uid="{74CFEEBD-F6F6-4E8E-91AC-249FB44F4B3D}"/>
  </cellStyles>
  <dxfs count="0"/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90A3-2B57-4231-B33C-EED980A9C878}">
  <sheetPr>
    <pageSetUpPr fitToPage="1"/>
  </sheetPr>
  <dimension ref="A1:N40"/>
  <sheetViews>
    <sheetView workbookViewId="0">
      <selection activeCell="B3" sqref="A1:B3"/>
    </sheetView>
  </sheetViews>
  <sheetFormatPr defaultRowHeight="15" x14ac:dyDescent="0.25"/>
  <cols>
    <col min="1" max="1" width="31.85546875" customWidth="1"/>
    <col min="4" max="4" width="12.140625" customWidth="1"/>
    <col min="5" max="6" width="19.140625" customWidth="1"/>
    <col min="7" max="9" width="24.140625" customWidth="1"/>
    <col min="10" max="10" width="22" customWidth="1"/>
  </cols>
  <sheetData>
    <row r="1" spans="1:14" x14ac:dyDescent="0.25">
      <c r="A1" s="53" t="s">
        <v>235</v>
      </c>
      <c r="B1" s="5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53" t="s">
        <v>236</v>
      </c>
      <c r="B2" s="5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53" t="s">
        <v>237</v>
      </c>
      <c r="B3" s="5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51"/>
      <c r="B4" s="5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47" t="s">
        <v>239</v>
      </c>
      <c r="B5" s="47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47" t="s">
        <v>238</v>
      </c>
      <c r="B6" s="47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47"/>
      <c r="B7" s="54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63" t="s">
        <v>240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x14ac:dyDescent="0.25">
      <c r="A9" s="63"/>
      <c r="B9" s="6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56" t="s">
        <v>0</v>
      </c>
      <c r="B10" s="5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52"/>
      <c r="B11" s="5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47" t="s">
        <v>241</v>
      </c>
      <c r="B12" s="4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64" t="s">
        <v>21</v>
      </c>
      <c r="B14" s="64"/>
      <c r="C14" s="64"/>
      <c r="D14" s="58"/>
      <c r="E14" s="66" t="s">
        <v>15</v>
      </c>
      <c r="F14" s="66"/>
      <c r="G14" s="66" t="s">
        <v>1</v>
      </c>
      <c r="H14" s="66"/>
      <c r="I14" s="66" t="s">
        <v>14</v>
      </c>
      <c r="J14" s="66"/>
      <c r="K14" s="2"/>
      <c r="L14" s="2"/>
      <c r="M14" s="2"/>
      <c r="N14" s="2"/>
    </row>
    <row r="15" spans="1:14" x14ac:dyDescent="0.25">
      <c r="A15" s="58"/>
      <c r="B15" s="58"/>
      <c r="C15" s="58"/>
      <c r="D15" s="58"/>
      <c r="E15" s="59" t="s">
        <v>16</v>
      </c>
      <c r="F15" s="59" t="s">
        <v>17</v>
      </c>
      <c r="G15" s="60" t="s">
        <v>16</v>
      </c>
      <c r="H15" s="60" t="s">
        <v>17</v>
      </c>
      <c r="I15" s="60" t="s">
        <v>16</v>
      </c>
      <c r="J15" s="59" t="s">
        <v>17</v>
      </c>
      <c r="K15" s="2"/>
      <c r="L15" s="2"/>
      <c r="M15" s="2"/>
      <c r="N15" s="2"/>
    </row>
    <row r="16" spans="1:14" x14ac:dyDescent="0.25">
      <c r="A16" s="65" t="s">
        <v>2</v>
      </c>
      <c r="B16" s="65"/>
      <c r="C16" s="65"/>
      <c r="D16" s="65"/>
      <c r="E16" s="65"/>
      <c r="F16" s="65"/>
      <c r="G16" s="65"/>
      <c r="H16" s="65"/>
      <c r="I16" s="65"/>
      <c r="J16" s="65"/>
      <c r="K16" s="2"/>
      <c r="L16" s="2"/>
      <c r="M16" s="2"/>
      <c r="N16" s="2"/>
    </row>
    <row r="17" spans="1:14" x14ac:dyDescent="0.25">
      <c r="A17" s="62" t="s">
        <v>3</v>
      </c>
      <c r="B17" s="62"/>
      <c r="C17" s="62"/>
      <c r="D17" s="48"/>
      <c r="E17" s="49">
        <v>5888440</v>
      </c>
      <c r="F17" s="49">
        <f>E17*7.5345</f>
        <v>44366451.18</v>
      </c>
      <c r="G17" s="49">
        <v>10975811</v>
      </c>
      <c r="H17" s="49">
        <f>G17*7.5345</f>
        <v>82697247.979500011</v>
      </c>
      <c r="I17" s="49">
        <f>E17+G17</f>
        <v>16864251</v>
      </c>
      <c r="J17" s="49">
        <f>I17*7.5345</f>
        <v>127063699.1595</v>
      </c>
      <c r="K17" s="2"/>
      <c r="L17" s="2"/>
      <c r="M17" s="2"/>
      <c r="N17" s="2"/>
    </row>
    <row r="18" spans="1:14" x14ac:dyDescent="0.25">
      <c r="A18" s="62" t="s">
        <v>4</v>
      </c>
      <c r="B18" s="62"/>
      <c r="C18" s="62"/>
      <c r="D18" s="48"/>
      <c r="E18" s="49">
        <v>398</v>
      </c>
      <c r="F18" s="49">
        <f>E18*7.5345</f>
        <v>2998.7310000000002</v>
      </c>
      <c r="G18" s="49">
        <v>0</v>
      </c>
      <c r="H18" s="49">
        <f t="shared" ref="H18:H21" si="0">G18*7.5345</f>
        <v>0</v>
      </c>
      <c r="I18" s="49">
        <v>398</v>
      </c>
      <c r="J18" s="49">
        <f t="shared" ref="J18:J21" si="1">I18*7.5345</f>
        <v>2998.7310000000002</v>
      </c>
      <c r="K18" s="2"/>
      <c r="L18" s="2"/>
      <c r="M18" s="2"/>
      <c r="N18" s="2"/>
    </row>
    <row r="19" spans="1:14" x14ac:dyDescent="0.25">
      <c r="A19" s="62" t="s">
        <v>5</v>
      </c>
      <c r="B19" s="62"/>
      <c r="C19" s="62"/>
      <c r="D19" s="48"/>
      <c r="E19" s="49">
        <v>2069321</v>
      </c>
      <c r="F19" s="49">
        <f>E19*7.5345</f>
        <v>15591299.0745</v>
      </c>
      <c r="G19" s="49">
        <v>415432</v>
      </c>
      <c r="H19" s="49">
        <f t="shared" si="0"/>
        <v>3130072.4040000001</v>
      </c>
      <c r="I19" s="49">
        <f>E19+G19</f>
        <v>2484753</v>
      </c>
      <c r="J19" s="49">
        <f t="shared" si="1"/>
        <v>18721371.478500001</v>
      </c>
      <c r="K19" s="2"/>
      <c r="L19" s="2"/>
      <c r="M19" s="2"/>
      <c r="N19" s="2"/>
    </row>
    <row r="20" spans="1:14" x14ac:dyDescent="0.25">
      <c r="A20" s="62" t="s">
        <v>6</v>
      </c>
      <c r="B20" s="62"/>
      <c r="C20" s="62"/>
      <c r="D20" s="48"/>
      <c r="E20" s="49">
        <v>3280424</v>
      </c>
      <c r="F20" s="49">
        <v>24716354.629999999</v>
      </c>
      <c r="G20" s="49">
        <v>11535107</v>
      </c>
      <c r="H20" s="49">
        <f t="shared" si="0"/>
        <v>86911263.691500008</v>
      </c>
      <c r="I20" s="49">
        <f>E20+G20</f>
        <v>14815531</v>
      </c>
      <c r="J20" s="49">
        <f t="shared" si="1"/>
        <v>111627618.3195</v>
      </c>
      <c r="K20" s="2"/>
      <c r="L20" s="2"/>
      <c r="M20" s="2"/>
      <c r="N20" s="2"/>
    </row>
    <row r="21" spans="1:14" x14ac:dyDescent="0.25">
      <c r="A21" s="62" t="s">
        <v>7</v>
      </c>
      <c r="B21" s="62"/>
      <c r="C21" s="62"/>
      <c r="D21" s="48"/>
      <c r="E21" s="49">
        <v>539093</v>
      </c>
      <c r="F21" s="49">
        <f>E21*7.5345</f>
        <v>4061796.2085000002</v>
      </c>
      <c r="G21" s="49">
        <v>-974728</v>
      </c>
      <c r="H21" s="49">
        <f t="shared" si="0"/>
        <v>-7344088.1160000004</v>
      </c>
      <c r="I21" s="49">
        <f>E21+G21</f>
        <v>-435635</v>
      </c>
      <c r="J21" s="49">
        <f t="shared" si="1"/>
        <v>-3282291.9075000002</v>
      </c>
      <c r="K21" s="2"/>
      <c r="L21" s="2"/>
      <c r="M21" s="2"/>
      <c r="N21" s="2"/>
    </row>
    <row r="22" spans="1:14" ht="19.5" customHeight="1" x14ac:dyDescent="0.25">
      <c r="A22" s="61" t="s">
        <v>39</v>
      </c>
      <c r="B22" s="61"/>
      <c r="C22" s="61"/>
      <c r="D22" s="61"/>
      <c r="E22" s="61"/>
      <c r="F22" s="61"/>
      <c r="G22" s="61"/>
      <c r="H22" s="61"/>
      <c r="I22" s="61"/>
      <c r="J22" s="61"/>
      <c r="K22" s="2"/>
      <c r="L22" s="2"/>
      <c r="M22" s="2"/>
      <c r="N22" s="2"/>
    </row>
    <row r="23" spans="1:14" x14ac:dyDescent="0.25">
      <c r="A23" s="62" t="s">
        <v>8</v>
      </c>
      <c r="B23" s="62"/>
      <c r="C23" s="62"/>
      <c r="D23" s="48"/>
      <c r="E23" s="49">
        <v>0</v>
      </c>
      <c r="F23" s="49">
        <v>0</v>
      </c>
      <c r="G23" s="49">
        <v>185591</v>
      </c>
      <c r="H23" s="49">
        <f>G23*7.5345</f>
        <v>1398335.3895</v>
      </c>
      <c r="I23" s="49">
        <v>185591</v>
      </c>
      <c r="J23" s="49">
        <f>I23*7.5345</f>
        <v>1398335.3895</v>
      </c>
      <c r="K23" s="2"/>
      <c r="L23" s="2"/>
      <c r="M23" s="2"/>
      <c r="N23" s="2"/>
    </row>
    <row r="24" spans="1:14" ht="15" customHeight="1" x14ac:dyDescent="0.25">
      <c r="A24" s="61" t="s">
        <v>9</v>
      </c>
      <c r="B24" s="61"/>
      <c r="C24" s="61"/>
      <c r="D24" s="61"/>
      <c r="E24" s="61"/>
      <c r="F24" s="61"/>
      <c r="G24" s="61"/>
      <c r="H24" s="61"/>
      <c r="I24" s="61"/>
      <c r="J24" s="61"/>
      <c r="K24" s="2"/>
      <c r="L24" s="2"/>
      <c r="M24" s="2"/>
      <c r="N24" s="2"/>
    </row>
    <row r="25" spans="1:14" x14ac:dyDescent="0.25">
      <c r="A25" s="62" t="s">
        <v>10</v>
      </c>
      <c r="B25" s="62"/>
      <c r="C25" s="62"/>
      <c r="D25" s="48"/>
      <c r="E25" s="49">
        <v>291990</v>
      </c>
      <c r="F25" s="49">
        <f>E25*7.5345</f>
        <v>2199998.6550000003</v>
      </c>
      <c r="G25" s="49">
        <v>4270010</v>
      </c>
      <c r="H25" s="49">
        <f>G25*7.5345</f>
        <v>32172390.345000003</v>
      </c>
      <c r="I25" s="49">
        <f>E25+G25</f>
        <v>4562000</v>
      </c>
      <c r="J25" s="49">
        <f>I25*7.5345</f>
        <v>34372389</v>
      </c>
      <c r="K25" s="2"/>
      <c r="L25" s="2"/>
      <c r="M25" s="2"/>
      <c r="N25" s="2"/>
    </row>
    <row r="26" spans="1:14" x14ac:dyDescent="0.25">
      <c r="A26" s="68" t="s">
        <v>11</v>
      </c>
      <c r="B26" s="68"/>
      <c r="C26" s="68"/>
      <c r="D26" s="50"/>
      <c r="E26" s="49">
        <v>831083</v>
      </c>
      <c r="F26" s="49">
        <f t="shared" ref="F26:F27" si="2">E26*7.5345</f>
        <v>6261794.8635</v>
      </c>
      <c r="G26" s="49">
        <v>3295282</v>
      </c>
      <c r="H26" s="49">
        <f t="shared" ref="H26:H27" si="3">G26*7.5345</f>
        <v>24828302.229000002</v>
      </c>
      <c r="I26" s="49">
        <f>E26+G26</f>
        <v>4126365</v>
      </c>
      <c r="J26" s="49">
        <f t="shared" ref="J26:J27" si="4">I26*7.5345</f>
        <v>31090097.092500001</v>
      </c>
      <c r="K26" s="2"/>
      <c r="L26" s="2"/>
      <c r="M26" s="2"/>
      <c r="N26" s="2"/>
    </row>
    <row r="27" spans="1:14" x14ac:dyDescent="0.25">
      <c r="A27" s="62" t="s">
        <v>12</v>
      </c>
      <c r="B27" s="62"/>
      <c r="C27" s="62"/>
      <c r="D27" s="48"/>
      <c r="E27" s="49">
        <v>-539093</v>
      </c>
      <c r="F27" s="49">
        <f t="shared" si="2"/>
        <v>-4061796.2085000002</v>
      </c>
      <c r="G27" s="49">
        <v>974728</v>
      </c>
      <c r="H27" s="49">
        <f t="shared" si="3"/>
        <v>7344088.1160000004</v>
      </c>
      <c r="I27" s="49">
        <f>E27+G27</f>
        <v>435635</v>
      </c>
      <c r="J27" s="49">
        <f t="shared" si="4"/>
        <v>3282291.9075000002</v>
      </c>
      <c r="K27" s="2"/>
      <c r="L27" s="2"/>
      <c r="M27" s="2"/>
      <c r="N27" s="2"/>
    </row>
    <row r="28" spans="1:14" x14ac:dyDescent="0.25">
      <c r="A28" s="67" t="s">
        <v>13</v>
      </c>
      <c r="B28" s="67"/>
      <c r="C28" s="67"/>
      <c r="D28" s="3"/>
      <c r="E28" s="4"/>
      <c r="F28" s="4"/>
      <c r="G28" s="4"/>
      <c r="H28" s="4"/>
      <c r="I28" s="4"/>
      <c r="J28" s="4"/>
      <c r="K28" s="2"/>
      <c r="L28" s="2"/>
      <c r="M28" s="2"/>
      <c r="N28" s="2"/>
    </row>
    <row r="29" spans="1:14" ht="15" customHeight="1" x14ac:dyDescent="0.25">
      <c r="A29" s="2"/>
      <c r="B29" s="67" t="s">
        <v>19</v>
      </c>
      <c r="C29" s="67"/>
      <c r="D29" s="67"/>
      <c r="E29" s="49">
        <f>E17+E18+E25</f>
        <v>6180828</v>
      </c>
      <c r="F29" s="49">
        <f>E29*7.5345</f>
        <v>46569448.566</v>
      </c>
      <c r="G29" s="49">
        <f>G17+G18+G25</f>
        <v>15245821</v>
      </c>
      <c r="H29" s="49">
        <f>G29*7.5345</f>
        <v>114869638.32450001</v>
      </c>
      <c r="I29" s="49">
        <f>I17+I18+I25</f>
        <v>21426649</v>
      </c>
      <c r="J29" s="49">
        <f>I29*7.5345</f>
        <v>161439086.89050001</v>
      </c>
      <c r="K29" s="2"/>
      <c r="L29" s="2"/>
      <c r="M29" s="2"/>
      <c r="N29" s="2"/>
    </row>
    <row r="30" spans="1:14" ht="15" customHeight="1" x14ac:dyDescent="0.25">
      <c r="A30" s="2"/>
      <c r="B30" s="67" t="s">
        <v>20</v>
      </c>
      <c r="C30" s="67"/>
      <c r="D30" s="67"/>
      <c r="E30" s="49">
        <f>E19+E20+E26</f>
        <v>6180828</v>
      </c>
      <c r="F30" s="49">
        <f>E30*7.5345</f>
        <v>46569448.566</v>
      </c>
      <c r="G30" s="49">
        <f>G20+G19+G26</f>
        <v>15245821</v>
      </c>
      <c r="H30" s="49">
        <f>G30*7.5345</f>
        <v>114869638.32450001</v>
      </c>
      <c r="I30" s="49">
        <f>I19+I20+I26</f>
        <v>21426649</v>
      </c>
      <c r="J30" s="49">
        <f t="shared" ref="J30" si="5">I30*7.5345</f>
        <v>161439086.89050001</v>
      </c>
      <c r="K30" s="2"/>
      <c r="L30" s="2"/>
      <c r="M30" s="2"/>
      <c r="N30" s="2"/>
    </row>
    <row r="31" spans="1:14" ht="15" customHeight="1" x14ac:dyDescent="0.25">
      <c r="A31" s="2"/>
      <c r="B31" s="67" t="s">
        <v>18</v>
      </c>
      <c r="C31" s="67"/>
      <c r="D31" s="67"/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</sheetData>
  <mergeCells count="22">
    <mergeCell ref="B29:D29"/>
    <mergeCell ref="B30:D30"/>
    <mergeCell ref="B31:D31"/>
    <mergeCell ref="A25:C25"/>
    <mergeCell ref="A26:C26"/>
    <mergeCell ref="A27:C27"/>
    <mergeCell ref="A28:C28"/>
    <mergeCell ref="A22:J22"/>
    <mergeCell ref="A23:C23"/>
    <mergeCell ref="A24:J24"/>
    <mergeCell ref="A8:N8"/>
    <mergeCell ref="A9:B9"/>
    <mergeCell ref="A14:C14"/>
    <mergeCell ref="A16:J16"/>
    <mergeCell ref="A17:C17"/>
    <mergeCell ref="A18:C18"/>
    <mergeCell ref="I14:J14"/>
    <mergeCell ref="E14:F14"/>
    <mergeCell ref="G14:H14"/>
    <mergeCell ref="A19:C19"/>
    <mergeCell ref="A20:C20"/>
    <mergeCell ref="A21:C21"/>
  </mergeCells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EE562-0B71-4BC6-9178-8B5DF66ED1D9}">
  <sheetPr>
    <pageSetUpPr fitToPage="1"/>
  </sheetPr>
  <dimension ref="A1:I90"/>
  <sheetViews>
    <sheetView workbookViewId="0">
      <selection activeCell="I78" sqref="I78"/>
    </sheetView>
  </sheetViews>
  <sheetFormatPr defaultRowHeight="15" x14ac:dyDescent="0.25"/>
  <cols>
    <col min="1" max="1" width="2" customWidth="1"/>
    <col min="3" max="3" width="12" customWidth="1"/>
    <col min="4" max="4" width="30" customWidth="1"/>
    <col min="5" max="5" width="18.7109375" customWidth="1"/>
    <col min="6" max="6" width="13.85546875" customWidth="1"/>
    <col min="7" max="7" width="15.42578125" customWidth="1"/>
    <col min="8" max="8" width="12.85546875" customWidth="1"/>
    <col min="9" max="9" width="17.28515625" customWidth="1"/>
    <col min="11" max="12" width="9.140625" customWidth="1"/>
  </cols>
  <sheetData>
    <row r="1" spans="1:9" ht="33" customHeight="1" x14ac:dyDescent="0.25">
      <c r="A1" s="5" t="s">
        <v>22</v>
      </c>
      <c r="B1" s="5"/>
      <c r="C1" s="5"/>
      <c r="D1" s="5"/>
      <c r="E1" s="5"/>
      <c r="F1" s="5"/>
    </row>
    <row r="2" spans="1:9" ht="21" customHeight="1" x14ac:dyDescent="0.25">
      <c r="A2" s="78" t="s">
        <v>23</v>
      </c>
      <c r="B2" s="78"/>
      <c r="C2" s="78"/>
      <c r="D2" s="78"/>
      <c r="E2" s="78"/>
      <c r="F2" s="78"/>
    </row>
    <row r="4" spans="1:9" ht="30" customHeight="1" x14ac:dyDescent="0.25">
      <c r="B4" s="72" t="s">
        <v>229</v>
      </c>
      <c r="C4" s="72"/>
      <c r="D4" s="72"/>
      <c r="E4" s="72"/>
      <c r="F4" s="72"/>
      <c r="G4" s="11">
        <v>6180828</v>
      </c>
      <c r="H4" s="11">
        <v>15245821</v>
      </c>
      <c r="I4" s="11">
        <v>21426649</v>
      </c>
    </row>
    <row r="5" spans="1:9" x14ac:dyDescent="0.25">
      <c r="B5" s="10" t="s">
        <v>40</v>
      </c>
      <c r="C5" s="72" t="s">
        <v>41</v>
      </c>
      <c r="D5" s="72"/>
      <c r="E5" s="72"/>
      <c r="F5" s="72"/>
      <c r="G5" s="69" t="s">
        <v>15</v>
      </c>
      <c r="H5" s="69" t="s">
        <v>42</v>
      </c>
      <c r="I5" s="69" t="s">
        <v>62</v>
      </c>
    </row>
    <row r="6" spans="1:9" ht="31.5" customHeight="1" x14ac:dyDescent="0.25">
      <c r="B6" s="9"/>
      <c r="C6" s="70" t="s">
        <v>24</v>
      </c>
      <c r="D6" s="70"/>
      <c r="E6" s="9"/>
      <c r="F6" s="9"/>
      <c r="G6" s="69"/>
      <c r="H6" s="69"/>
      <c r="I6" s="69"/>
    </row>
    <row r="7" spans="1:9" x14ac:dyDescent="0.25">
      <c r="B7" s="12" t="s">
        <v>25</v>
      </c>
      <c r="C7" s="71" t="s">
        <v>26</v>
      </c>
      <c r="D7" s="71"/>
      <c r="E7" s="71"/>
      <c r="F7" s="71"/>
      <c r="G7" s="13">
        <v>5888440</v>
      </c>
      <c r="H7" s="13">
        <v>10975811</v>
      </c>
      <c r="I7" s="13">
        <v>16864251</v>
      </c>
    </row>
    <row r="8" spans="1:9" x14ac:dyDescent="0.25">
      <c r="B8" s="12" t="s">
        <v>27</v>
      </c>
      <c r="C8" s="71" t="s">
        <v>28</v>
      </c>
      <c r="D8" s="71"/>
      <c r="E8" s="71"/>
      <c r="F8" s="71"/>
      <c r="G8" s="13">
        <v>1397267</v>
      </c>
      <c r="H8" s="13">
        <v>576626</v>
      </c>
      <c r="I8" s="13">
        <v>1973893</v>
      </c>
    </row>
    <row r="9" spans="1:9" ht="22.5" customHeight="1" x14ac:dyDescent="0.25">
      <c r="B9" s="6"/>
      <c r="C9" s="74" t="s">
        <v>43</v>
      </c>
      <c r="D9" s="74"/>
      <c r="E9" s="74"/>
      <c r="F9" s="74"/>
      <c r="G9" s="8" t="s">
        <v>44</v>
      </c>
      <c r="H9" s="17">
        <v>576626</v>
      </c>
      <c r="I9" s="17">
        <v>1973893</v>
      </c>
    </row>
    <row r="10" spans="1:9" ht="15" customHeight="1" x14ac:dyDescent="0.25">
      <c r="B10" s="12" t="s">
        <v>29</v>
      </c>
      <c r="C10" s="61" t="s">
        <v>30</v>
      </c>
      <c r="D10" s="61"/>
      <c r="E10" s="61"/>
      <c r="F10" s="61"/>
      <c r="G10" s="13">
        <v>3973071</v>
      </c>
      <c r="H10" s="13">
        <v>10319660</v>
      </c>
      <c r="I10" s="13">
        <v>14292731</v>
      </c>
    </row>
    <row r="11" spans="1:9" ht="15" customHeight="1" x14ac:dyDescent="0.25">
      <c r="B11" s="79"/>
      <c r="C11" s="77" t="s">
        <v>45</v>
      </c>
      <c r="D11" s="77"/>
      <c r="E11" s="77"/>
      <c r="F11" s="77"/>
      <c r="G11" s="75" t="s">
        <v>46</v>
      </c>
      <c r="H11" s="75" t="s">
        <v>232</v>
      </c>
      <c r="I11" s="75" t="s">
        <v>233</v>
      </c>
    </row>
    <row r="12" spans="1:9" x14ac:dyDescent="0.25">
      <c r="B12" s="79"/>
      <c r="C12" s="77"/>
      <c r="D12" s="77"/>
      <c r="E12" s="77"/>
      <c r="F12" s="77"/>
      <c r="G12" s="75"/>
      <c r="H12" s="75"/>
      <c r="I12" s="75"/>
    </row>
    <row r="13" spans="1:9" x14ac:dyDescent="0.25">
      <c r="B13" s="12" t="s">
        <v>31</v>
      </c>
      <c r="C13" s="71" t="s">
        <v>32</v>
      </c>
      <c r="D13" s="71"/>
      <c r="E13" s="71"/>
      <c r="F13" s="71"/>
      <c r="G13" s="13">
        <v>41103</v>
      </c>
      <c r="H13" s="13">
        <v>0</v>
      </c>
      <c r="I13" s="13">
        <v>41103</v>
      </c>
    </row>
    <row r="14" spans="1:9" ht="15" customHeight="1" x14ac:dyDescent="0.25">
      <c r="B14" s="79"/>
      <c r="C14" s="77" t="s">
        <v>47</v>
      </c>
      <c r="D14" s="77"/>
      <c r="E14" s="77"/>
      <c r="F14" s="77"/>
      <c r="G14" s="75" t="s">
        <v>48</v>
      </c>
      <c r="H14" s="75" t="s">
        <v>49</v>
      </c>
      <c r="I14" s="75" t="s">
        <v>48</v>
      </c>
    </row>
    <row r="15" spans="1:9" ht="16.5" customHeight="1" x14ac:dyDescent="0.25">
      <c r="B15" s="79"/>
      <c r="C15" s="77"/>
      <c r="D15" s="77"/>
      <c r="E15" s="77"/>
      <c r="F15" s="77"/>
      <c r="G15" s="75"/>
      <c r="H15" s="75"/>
      <c r="I15" s="75"/>
    </row>
    <row r="16" spans="1:9" x14ac:dyDescent="0.25">
      <c r="B16" s="12" t="s">
        <v>33</v>
      </c>
      <c r="C16" s="76" t="s">
        <v>34</v>
      </c>
      <c r="D16" s="76"/>
      <c r="E16" s="76"/>
      <c r="F16" s="76"/>
      <c r="G16" s="13">
        <v>476645</v>
      </c>
      <c r="H16" s="13">
        <v>79525</v>
      </c>
      <c r="I16" s="13">
        <v>556170</v>
      </c>
    </row>
    <row r="17" spans="2:9" x14ac:dyDescent="0.25">
      <c r="B17" s="14"/>
      <c r="C17" s="76"/>
      <c r="D17" s="76"/>
      <c r="E17" s="76"/>
      <c r="F17" s="76"/>
      <c r="G17" s="14"/>
      <c r="H17" s="14"/>
      <c r="I17" s="14"/>
    </row>
    <row r="18" spans="2:9" ht="15" customHeight="1" x14ac:dyDescent="0.25">
      <c r="B18" s="6"/>
      <c r="C18" s="77" t="s">
        <v>50</v>
      </c>
      <c r="D18" s="77"/>
      <c r="E18" s="77"/>
      <c r="F18" s="77"/>
      <c r="G18" s="8" t="s">
        <v>51</v>
      </c>
      <c r="H18" s="8" t="s">
        <v>52</v>
      </c>
      <c r="I18" s="8" t="s">
        <v>53</v>
      </c>
    </row>
    <row r="19" spans="2:9" x14ac:dyDescent="0.25">
      <c r="B19" s="12" t="s">
        <v>54</v>
      </c>
      <c r="C19" s="76" t="s">
        <v>55</v>
      </c>
      <c r="D19" s="76"/>
      <c r="E19" s="76"/>
      <c r="F19" s="76"/>
      <c r="G19" s="13">
        <v>354</v>
      </c>
      <c r="H19" s="13">
        <v>0</v>
      </c>
      <c r="I19" s="13">
        <v>354</v>
      </c>
    </row>
    <row r="20" spans="2:9" x14ac:dyDescent="0.25">
      <c r="B20" s="14"/>
      <c r="C20" s="76"/>
      <c r="D20" s="76"/>
      <c r="E20" s="76"/>
      <c r="F20" s="76"/>
      <c r="G20" s="14"/>
      <c r="H20" s="14"/>
      <c r="I20" s="14"/>
    </row>
    <row r="21" spans="2:9" ht="15" customHeight="1" x14ac:dyDescent="0.25">
      <c r="B21" s="6"/>
      <c r="C21" s="74" t="s">
        <v>56</v>
      </c>
      <c r="D21" s="74"/>
      <c r="E21" s="74"/>
      <c r="F21" s="74"/>
      <c r="G21" s="8" t="s">
        <v>58</v>
      </c>
      <c r="H21" s="8" t="s">
        <v>57</v>
      </c>
      <c r="I21" s="8" t="s">
        <v>58</v>
      </c>
    </row>
    <row r="22" spans="2:9" x14ac:dyDescent="0.25">
      <c r="B22" s="12" t="s">
        <v>35</v>
      </c>
      <c r="C22" s="71" t="s">
        <v>36</v>
      </c>
      <c r="D22" s="71"/>
      <c r="E22" s="71"/>
      <c r="F22" s="71"/>
      <c r="G22" s="13">
        <v>398</v>
      </c>
      <c r="H22" s="13">
        <v>0</v>
      </c>
      <c r="I22" s="13">
        <v>398</v>
      </c>
    </row>
    <row r="23" spans="2:9" x14ac:dyDescent="0.25">
      <c r="B23" s="12" t="s">
        <v>37</v>
      </c>
      <c r="C23" s="71" t="s">
        <v>38</v>
      </c>
      <c r="D23" s="71"/>
      <c r="E23" s="71"/>
      <c r="F23" s="71"/>
      <c r="G23" s="13">
        <v>398</v>
      </c>
      <c r="H23" s="13">
        <v>0</v>
      </c>
      <c r="I23" s="13">
        <v>398</v>
      </c>
    </row>
    <row r="24" spans="2:9" ht="15" customHeight="1" x14ac:dyDescent="0.25">
      <c r="B24" s="6"/>
      <c r="C24" s="74" t="s">
        <v>56</v>
      </c>
      <c r="D24" s="74"/>
      <c r="E24" s="74"/>
      <c r="F24" s="74"/>
      <c r="G24" s="8" t="s">
        <v>59</v>
      </c>
      <c r="H24" s="8" t="s">
        <v>57</v>
      </c>
      <c r="I24" s="8" t="s">
        <v>59</v>
      </c>
    </row>
    <row r="27" spans="2:9" ht="53.25" customHeight="1" x14ac:dyDescent="0.25"/>
    <row r="28" spans="2:9" ht="23.25" customHeight="1" x14ac:dyDescent="0.25">
      <c r="B28" s="72" t="s">
        <v>230</v>
      </c>
      <c r="C28" s="72"/>
      <c r="D28" s="72"/>
      <c r="E28" s="72"/>
      <c r="F28" s="72"/>
      <c r="G28" s="11">
        <v>6180828</v>
      </c>
      <c r="H28" s="11">
        <f>I28-G28</f>
        <v>15245821</v>
      </c>
      <c r="I28" s="11">
        <v>21426649</v>
      </c>
    </row>
    <row r="29" spans="2:9" x14ac:dyDescent="0.25">
      <c r="B29" s="10" t="s">
        <v>40</v>
      </c>
      <c r="C29" s="72" t="s">
        <v>41</v>
      </c>
      <c r="D29" s="72"/>
      <c r="E29" s="72"/>
      <c r="F29" s="72"/>
      <c r="G29" s="69" t="s">
        <v>15</v>
      </c>
      <c r="H29" s="69" t="s">
        <v>42</v>
      </c>
      <c r="I29" s="69" t="s">
        <v>62</v>
      </c>
    </row>
    <row r="30" spans="2:9" ht="23.25" customHeight="1" x14ac:dyDescent="0.25">
      <c r="B30" s="9"/>
      <c r="C30" s="70" t="s">
        <v>24</v>
      </c>
      <c r="D30" s="70"/>
      <c r="E30" s="9"/>
      <c r="F30" s="9"/>
      <c r="G30" s="69"/>
      <c r="H30" s="69"/>
      <c r="I30" s="69"/>
    </row>
    <row r="31" spans="2:9" x14ac:dyDescent="0.25">
      <c r="B31" s="12">
        <v>3</v>
      </c>
      <c r="C31" s="71" t="s">
        <v>64</v>
      </c>
      <c r="D31" s="71"/>
      <c r="E31" s="71"/>
      <c r="F31" s="71"/>
      <c r="G31" s="13">
        <v>2069321</v>
      </c>
      <c r="H31" s="13">
        <f>I31-G31</f>
        <v>415432</v>
      </c>
      <c r="I31" s="13">
        <v>2484753</v>
      </c>
    </row>
    <row r="32" spans="2:9" x14ac:dyDescent="0.25">
      <c r="B32" s="12">
        <v>31</v>
      </c>
      <c r="C32" s="71" t="s">
        <v>65</v>
      </c>
      <c r="D32" s="71"/>
      <c r="E32" s="71"/>
      <c r="F32" s="71"/>
      <c r="G32" s="13">
        <v>620617</v>
      </c>
      <c r="H32" s="13">
        <f>H33+H34+H35</f>
        <v>21455</v>
      </c>
      <c r="I32" s="13">
        <f>G32+H32</f>
        <v>642072</v>
      </c>
    </row>
    <row r="33" spans="2:9" ht="12.75" customHeight="1" x14ac:dyDescent="0.25">
      <c r="B33" s="6"/>
      <c r="C33" s="73" t="s">
        <v>77</v>
      </c>
      <c r="D33" s="73"/>
      <c r="E33" s="73"/>
      <c r="F33" s="73"/>
      <c r="G33" s="17">
        <v>515798</v>
      </c>
      <c r="H33" s="17">
        <v>20990</v>
      </c>
      <c r="I33" s="17">
        <f>G33+H33</f>
        <v>536788</v>
      </c>
    </row>
    <row r="34" spans="2:9" ht="12" customHeight="1" x14ac:dyDescent="0.25">
      <c r="B34" s="6"/>
      <c r="C34" s="73" t="s">
        <v>78</v>
      </c>
      <c r="D34" s="73"/>
      <c r="E34" s="73"/>
      <c r="F34" s="73"/>
      <c r="G34" s="17">
        <v>96319</v>
      </c>
      <c r="H34" s="46">
        <v>465</v>
      </c>
      <c r="I34" s="17">
        <f t="shared" ref="I34:I68" si="0">G34+H34</f>
        <v>96784</v>
      </c>
    </row>
    <row r="35" spans="2:9" ht="13.5" customHeight="1" x14ac:dyDescent="0.25">
      <c r="B35" s="6"/>
      <c r="C35" s="73" t="s">
        <v>76</v>
      </c>
      <c r="D35" s="73"/>
      <c r="E35" s="73"/>
      <c r="F35" s="73"/>
      <c r="G35" s="17">
        <v>8500</v>
      </c>
      <c r="H35" s="8">
        <v>0</v>
      </c>
      <c r="I35" s="17">
        <f t="shared" si="0"/>
        <v>8500</v>
      </c>
    </row>
    <row r="36" spans="2:9" x14ac:dyDescent="0.25">
      <c r="B36" s="12">
        <v>32</v>
      </c>
      <c r="C36" s="61" t="s">
        <v>66</v>
      </c>
      <c r="D36" s="61"/>
      <c r="E36" s="61"/>
      <c r="F36" s="61"/>
      <c r="G36" s="13">
        <v>1072418</v>
      </c>
      <c r="H36" s="13">
        <f>H37+H38+H39+H40+H41+H42</f>
        <v>196274</v>
      </c>
      <c r="I36" s="13">
        <f t="shared" si="0"/>
        <v>1268692</v>
      </c>
    </row>
    <row r="37" spans="2:9" x14ac:dyDescent="0.25">
      <c r="B37" s="15"/>
      <c r="C37" s="77" t="s">
        <v>77</v>
      </c>
      <c r="D37" s="77"/>
      <c r="E37" s="77"/>
      <c r="F37" s="77"/>
      <c r="G37" s="18">
        <v>652927</v>
      </c>
      <c r="H37" s="18">
        <v>82027</v>
      </c>
      <c r="I37" s="17">
        <f t="shared" si="0"/>
        <v>734954</v>
      </c>
    </row>
    <row r="38" spans="2:9" x14ac:dyDescent="0.25">
      <c r="B38" s="15"/>
      <c r="C38" s="77" t="s">
        <v>79</v>
      </c>
      <c r="D38" s="77"/>
      <c r="E38" s="77"/>
      <c r="F38" s="77"/>
      <c r="G38" s="18">
        <v>752</v>
      </c>
      <c r="H38" s="18">
        <v>0</v>
      </c>
      <c r="I38" s="17">
        <f t="shared" si="0"/>
        <v>752</v>
      </c>
    </row>
    <row r="39" spans="2:9" x14ac:dyDescent="0.25">
      <c r="B39" s="15"/>
      <c r="C39" s="77" t="s">
        <v>78</v>
      </c>
      <c r="D39" s="77"/>
      <c r="E39" s="77"/>
      <c r="F39" s="77"/>
      <c r="G39" s="18">
        <v>263929</v>
      </c>
      <c r="H39" s="18">
        <v>57904</v>
      </c>
      <c r="I39" s="17">
        <f t="shared" si="0"/>
        <v>321833</v>
      </c>
    </row>
    <row r="40" spans="2:9" x14ac:dyDescent="0.25">
      <c r="B40" s="15"/>
      <c r="C40" s="77" t="s">
        <v>76</v>
      </c>
      <c r="D40" s="77"/>
      <c r="E40" s="77"/>
      <c r="F40" s="77"/>
      <c r="G40" s="18">
        <v>77675</v>
      </c>
      <c r="H40" s="18">
        <v>128473</v>
      </c>
      <c r="I40" s="17">
        <f t="shared" si="0"/>
        <v>206148</v>
      </c>
    </row>
    <row r="41" spans="2:9" x14ac:dyDescent="0.25">
      <c r="B41" s="15"/>
      <c r="C41" s="77" t="s">
        <v>80</v>
      </c>
      <c r="D41" s="77"/>
      <c r="E41" s="77"/>
      <c r="F41" s="77"/>
      <c r="G41" s="18">
        <v>71040</v>
      </c>
      <c r="H41" s="18">
        <v>-71040</v>
      </c>
      <c r="I41" s="17">
        <f t="shared" si="0"/>
        <v>0</v>
      </c>
    </row>
    <row r="42" spans="2:9" x14ac:dyDescent="0.25">
      <c r="B42" s="15"/>
      <c r="C42" s="77" t="s">
        <v>81</v>
      </c>
      <c r="D42" s="77"/>
      <c r="E42" s="77"/>
      <c r="F42" s="77"/>
      <c r="G42" s="18">
        <v>6095</v>
      </c>
      <c r="H42" s="18">
        <v>-1090</v>
      </c>
      <c r="I42" s="17">
        <f t="shared" si="0"/>
        <v>5005</v>
      </c>
    </row>
    <row r="43" spans="2:9" x14ac:dyDescent="0.25">
      <c r="B43" s="12">
        <v>34</v>
      </c>
      <c r="C43" s="71" t="s">
        <v>67</v>
      </c>
      <c r="D43" s="71"/>
      <c r="E43" s="71"/>
      <c r="F43" s="71"/>
      <c r="G43" s="13">
        <v>26179</v>
      </c>
      <c r="H43" s="13">
        <f>I43-G43</f>
        <v>135400</v>
      </c>
      <c r="I43" s="13">
        <v>161579</v>
      </c>
    </row>
    <row r="44" spans="2:9" x14ac:dyDescent="0.25">
      <c r="B44" s="15"/>
      <c r="C44" s="77" t="s">
        <v>77</v>
      </c>
      <c r="D44" s="77"/>
      <c r="E44" s="77"/>
      <c r="F44" s="77"/>
      <c r="G44" s="18">
        <v>7790</v>
      </c>
      <c r="H44" s="18">
        <f>I44-G44</f>
        <v>152861</v>
      </c>
      <c r="I44" s="17">
        <v>160651</v>
      </c>
    </row>
    <row r="45" spans="2:9" ht="15" customHeight="1" x14ac:dyDescent="0.25">
      <c r="B45" s="15"/>
      <c r="C45" s="77" t="s">
        <v>78</v>
      </c>
      <c r="D45" s="77"/>
      <c r="E45" s="77"/>
      <c r="F45" s="77"/>
      <c r="G45" s="18">
        <v>928</v>
      </c>
      <c r="H45" s="18">
        <v>0</v>
      </c>
      <c r="I45" s="17">
        <f t="shared" si="0"/>
        <v>928</v>
      </c>
    </row>
    <row r="46" spans="2:9" x14ac:dyDescent="0.25">
      <c r="B46" s="15"/>
      <c r="C46" s="77" t="s">
        <v>81</v>
      </c>
      <c r="D46" s="77"/>
      <c r="E46" s="77"/>
      <c r="F46" s="77"/>
      <c r="G46" s="18">
        <v>17461</v>
      </c>
      <c r="H46" s="18">
        <v>-17461</v>
      </c>
      <c r="I46" s="17">
        <f t="shared" si="0"/>
        <v>0</v>
      </c>
    </row>
    <row r="47" spans="2:9" x14ac:dyDescent="0.25">
      <c r="B47" s="12">
        <v>35</v>
      </c>
      <c r="C47" s="76" t="s">
        <v>68</v>
      </c>
      <c r="D47" s="76"/>
      <c r="E47" s="76"/>
      <c r="F47" s="76"/>
      <c r="G47" s="13">
        <v>16288</v>
      </c>
      <c r="H47" s="13">
        <f>H48+H49</f>
        <v>23838</v>
      </c>
      <c r="I47" s="13">
        <f t="shared" si="0"/>
        <v>40126</v>
      </c>
    </row>
    <row r="48" spans="2:9" x14ac:dyDescent="0.25">
      <c r="B48" s="6"/>
      <c r="C48" s="77" t="s">
        <v>77</v>
      </c>
      <c r="D48" s="77"/>
      <c r="E48" s="77"/>
      <c r="F48" s="77"/>
      <c r="G48" s="17">
        <v>8100</v>
      </c>
      <c r="H48" s="17">
        <v>2900</v>
      </c>
      <c r="I48" s="17">
        <f t="shared" si="0"/>
        <v>11000</v>
      </c>
    </row>
    <row r="49" spans="2:9" x14ac:dyDescent="0.25">
      <c r="B49" s="6"/>
      <c r="C49" s="77" t="s">
        <v>78</v>
      </c>
      <c r="D49" s="77"/>
      <c r="E49" s="77"/>
      <c r="F49" s="77"/>
      <c r="G49" s="17">
        <v>8188</v>
      </c>
      <c r="H49" s="17">
        <v>20938</v>
      </c>
      <c r="I49" s="17">
        <f t="shared" si="0"/>
        <v>29126</v>
      </c>
    </row>
    <row r="50" spans="2:9" x14ac:dyDescent="0.25">
      <c r="B50" s="12">
        <v>36</v>
      </c>
      <c r="C50" s="76" t="s">
        <v>69</v>
      </c>
      <c r="D50" s="76"/>
      <c r="E50" s="76"/>
      <c r="F50" s="76"/>
      <c r="G50" s="13">
        <v>36884</v>
      </c>
      <c r="H50" s="13">
        <f>H51</f>
        <v>1000</v>
      </c>
      <c r="I50" s="20">
        <f t="shared" si="0"/>
        <v>37884</v>
      </c>
    </row>
    <row r="51" spans="2:9" x14ac:dyDescent="0.25">
      <c r="B51" s="6"/>
      <c r="C51" s="74" t="s">
        <v>77</v>
      </c>
      <c r="D51" s="74"/>
      <c r="E51" s="74"/>
      <c r="F51" s="74"/>
      <c r="G51" s="17">
        <v>28712</v>
      </c>
      <c r="H51" s="17">
        <v>1000</v>
      </c>
      <c r="I51" s="17">
        <f t="shared" si="0"/>
        <v>29712</v>
      </c>
    </row>
    <row r="52" spans="2:9" ht="18" customHeight="1" x14ac:dyDescent="0.25">
      <c r="B52" s="6"/>
      <c r="C52" s="74" t="s">
        <v>78</v>
      </c>
      <c r="D52" s="74"/>
      <c r="E52" s="74"/>
      <c r="F52" s="74"/>
      <c r="G52" s="17">
        <v>8172</v>
      </c>
      <c r="H52" s="8">
        <v>0</v>
      </c>
      <c r="I52" s="17">
        <f t="shared" si="0"/>
        <v>8172</v>
      </c>
    </row>
    <row r="53" spans="2:9" x14ac:dyDescent="0.25">
      <c r="B53" s="12">
        <v>37</v>
      </c>
      <c r="C53" s="71" t="s">
        <v>70</v>
      </c>
      <c r="D53" s="71"/>
      <c r="E53" s="71"/>
      <c r="F53" s="71"/>
      <c r="G53" s="13">
        <v>136679</v>
      </c>
      <c r="H53" s="13">
        <f>H54+H55+H56</f>
        <v>7000</v>
      </c>
      <c r="I53" s="20">
        <f t="shared" si="0"/>
        <v>143679</v>
      </c>
    </row>
    <row r="54" spans="2:9" x14ac:dyDescent="0.25">
      <c r="B54" s="6"/>
      <c r="C54" s="74" t="s">
        <v>77</v>
      </c>
      <c r="D54" s="74"/>
      <c r="E54" s="74"/>
      <c r="F54" s="74"/>
      <c r="G54" s="17">
        <v>88943</v>
      </c>
      <c r="H54" s="17">
        <v>5000</v>
      </c>
      <c r="I54" s="17">
        <f t="shared" si="0"/>
        <v>93943</v>
      </c>
    </row>
    <row r="55" spans="2:9" x14ac:dyDescent="0.25">
      <c r="C55" s="74" t="s">
        <v>78</v>
      </c>
      <c r="D55" s="74"/>
      <c r="E55" s="74"/>
      <c r="F55" s="74"/>
      <c r="G55" s="17">
        <v>31188</v>
      </c>
      <c r="H55" s="17">
        <v>218</v>
      </c>
      <c r="I55" s="17">
        <f t="shared" si="0"/>
        <v>31406</v>
      </c>
    </row>
    <row r="56" spans="2:9" x14ac:dyDescent="0.25">
      <c r="C56" s="74" t="s">
        <v>76</v>
      </c>
      <c r="D56" s="74"/>
      <c r="E56" s="74"/>
      <c r="F56" s="74"/>
      <c r="G56" s="17">
        <v>16548</v>
      </c>
      <c r="H56" s="17">
        <v>1782</v>
      </c>
      <c r="I56" s="17">
        <f t="shared" si="0"/>
        <v>18330</v>
      </c>
    </row>
    <row r="57" spans="2:9" x14ac:dyDescent="0.25">
      <c r="B57" s="12">
        <v>38</v>
      </c>
      <c r="C57" s="71" t="s">
        <v>71</v>
      </c>
      <c r="D57" s="71"/>
      <c r="E57" s="71"/>
      <c r="F57" s="71"/>
      <c r="G57" s="13">
        <v>160256</v>
      </c>
      <c r="H57" s="13">
        <f>H58+H59+H60</f>
        <v>30465</v>
      </c>
      <c r="I57" s="20">
        <f t="shared" si="0"/>
        <v>190721</v>
      </c>
    </row>
    <row r="58" spans="2:9" x14ac:dyDescent="0.25">
      <c r="C58" s="74" t="s">
        <v>77</v>
      </c>
      <c r="D58" s="74"/>
      <c r="E58" s="74"/>
      <c r="F58" s="74"/>
      <c r="G58" s="17">
        <v>111420</v>
      </c>
      <c r="H58" s="17">
        <v>45238</v>
      </c>
      <c r="I58" s="17">
        <f t="shared" si="0"/>
        <v>156658</v>
      </c>
    </row>
    <row r="59" spans="2:9" x14ac:dyDescent="0.25">
      <c r="C59" s="74" t="s">
        <v>78</v>
      </c>
      <c r="D59" s="74"/>
      <c r="E59" s="74"/>
      <c r="F59" s="74"/>
      <c r="G59" s="17">
        <v>34063</v>
      </c>
      <c r="H59" s="17">
        <v>0</v>
      </c>
      <c r="I59" s="17">
        <f t="shared" si="0"/>
        <v>34063</v>
      </c>
    </row>
    <row r="60" spans="2:9" x14ac:dyDescent="0.25">
      <c r="C60" s="74" t="s">
        <v>80</v>
      </c>
      <c r="D60" s="74"/>
      <c r="E60" s="74"/>
      <c r="F60" s="74"/>
      <c r="G60" s="17">
        <v>14773</v>
      </c>
      <c r="H60" s="17">
        <v>-14773</v>
      </c>
      <c r="I60" s="17">
        <f t="shared" si="0"/>
        <v>0</v>
      </c>
    </row>
    <row r="61" spans="2:9" x14ac:dyDescent="0.25">
      <c r="B61" s="12">
        <v>4</v>
      </c>
      <c r="C61" s="71" t="s">
        <v>72</v>
      </c>
      <c r="D61" s="71"/>
      <c r="E61" s="71"/>
      <c r="F61" s="71"/>
      <c r="G61" s="13">
        <v>3280424</v>
      </c>
      <c r="H61" s="13">
        <f>I61-G61</f>
        <v>11535107</v>
      </c>
      <c r="I61" s="20">
        <v>14815531</v>
      </c>
    </row>
    <row r="62" spans="2:9" x14ac:dyDescent="0.25">
      <c r="B62" s="12">
        <v>42</v>
      </c>
      <c r="C62" s="76" t="s">
        <v>73</v>
      </c>
      <c r="D62" s="76"/>
      <c r="E62" s="76"/>
      <c r="F62" s="76"/>
      <c r="G62" s="13">
        <v>3041357</v>
      </c>
      <c r="H62" s="13">
        <f>I62-G62</f>
        <v>11668911</v>
      </c>
      <c r="I62" s="20">
        <v>14710268</v>
      </c>
    </row>
    <row r="63" spans="2:9" x14ac:dyDescent="0.25">
      <c r="C63" s="74" t="s">
        <v>77</v>
      </c>
      <c r="D63" s="74"/>
      <c r="E63" s="74"/>
      <c r="F63" s="74"/>
      <c r="G63" s="17">
        <v>24680</v>
      </c>
      <c r="H63" s="17">
        <f>I63-G63</f>
        <v>196395</v>
      </c>
      <c r="I63" s="17">
        <v>221075</v>
      </c>
    </row>
    <row r="64" spans="2:9" x14ac:dyDescent="0.25">
      <c r="C64" s="74" t="s">
        <v>78</v>
      </c>
      <c r="D64" s="74"/>
      <c r="E64" s="74"/>
      <c r="F64" s="74"/>
      <c r="G64" s="17">
        <v>33858</v>
      </c>
      <c r="H64" s="17">
        <f t="shared" ref="H64:H66" si="1">I64-G64</f>
        <v>0</v>
      </c>
      <c r="I64" s="17">
        <v>33858</v>
      </c>
    </row>
    <row r="65" spans="2:9" x14ac:dyDescent="0.25">
      <c r="C65" s="74" t="s">
        <v>76</v>
      </c>
      <c r="D65" s="74"/>
      <c r="E65" s="74"/>
      <c r="F65" s="74"/>
      <c r="G65" s="17">
        <v>2833836</v>
      </c>
      <c r="H65" s="17">
        <f>I65-G65</f>
        <v>6959300</v>
      </c>
      <c r="I65" s="17">
        <v>9793136</v>
      </c>
    </row>
    <row r="66" spans="2:9" x14ac:dyDescent="0.25">
      <c r="C66" s="74" t="s">
        <v>81</v>
      </c>
      <c r="D66" s="74"/>
      <c r="E66" s="74"/>
      <c r="F66" s="74"/>
      <c r="G66" s="17">
        <v>148983</v>
      </c>
      <c r="H66" s="17">
        <f t="shared" si="1"/>
        <v>4513216</v>
      </c>
      <c r="I66" s="17">
        <v>4662199</v>
      </c>
    </row>
    <row r="67" spans="2:9" x14ac:dyDescent="0.25">
      <c r="B67" s="12">
        <v>45</v>
      </c>
      <c r="C67" s="76" t="s">
        <v>74</v>
      </c>
      <c r="D67" s="76"/>
      <c r="E67" s="76"/>
      <c r="F67" s="76"/>
      <c r="G67" s="13">
        <v>239067</v>
      </c>
      <c r="H67" s="13">
        <f>H68</f>
        <v>-133804</v>
      </c>
      <c r="I67" s="20">
        <f t="shared" si="0"/>
        <v>105263</v>
      </c>
    </row>
    <row r="68" spans="2:9" x14ac:dyDescent="0.25">
      <c r="C68" s="74" t="s">
        <v>76</v>
      </c>
      <c r="D68" s="74"/>
      <c r="E68" s="74"/>
      <c r="F68" s="74"/>
      <c r="G68" s="17">
        <v>239067</v>
      </c>
      <c r="H68" s="17">
        <v>-133804</v>
      </c>
      <c r="I68" s="17">
        <f t="shared" si="0"/>
        <v>105263</v>
      </c>
    </row>
    <row r="69" spans="2:9" x14ac:dyDescent="0.25">
      <c r="C69" s="7"/>
      <c r="D69" s="7"/>
      <c r="E69" s="7"/>
      <c r="F69" s="7"/>
      <c r="G69" s="17"/>
      <c r="H69" s="17"/>
      <c r="I69" s="17"/>
    </row>
    <row r="70" spans="2:9" x14ac:dyDescent="0.25">
      <c r="C70" s="7"/>
      <c r="D70" s="7"/>
      <c r="E70" s="7"/>
      <c r="F70" s="7"/>
      <c r="G70" s="17"/>
      <c r="H70" s="17"/>
      <c r="I70" s="17"/>
    </row>
    <row r="71" spans="2:9" x14ac:dyDescent="0.25">
      <c r="C71" s="7"/>
      <c r="D71" s="7"/>
      <c r="E71" s="7"/>
      <c r="F71" s="7"/>
      <c r="G71" s="17"/>
      <c r="H71" s="17"/>
      <c r="I71" s="17"/>
    </row>
    <row r="72" spans="2:9" x14ac:dyDescent="0.25">
      <c r="B72" s="72" t="s">
        <v>82</v>
      </c>
      <c r="C72" s="72"/>
      <c r="D72" s="72"/>
      <c r="E72" s="72"/>
      <c r="F72" s="72"/>
      <c r="G72" s="11"/>
      <c r="H72" s="11"/>
      <c r="I72" s="11"/>
    </row>
    <row r="73" spans="2:9" x14ac:dyDescent="0.25">
      <c r="B73" s="10" t="s">
        <v>40</v>
      </c>
      <c r="C73" s="72" t="s">
        <v>41</v>
      </c>
      <c r="D73" s="72"/>
      <c r="E73" s="72"/>
      <c r="F73" s="72"/>
      <c r="G73" s="69" t="s">
        <v>15</v>
      </c>
      <c r="H73" s="69" t="s">
        <v>42</v>
      </c>
      <c r="I73" s="69" t="s">
        <v>62</v>
      </c>
    </row>
    <row r="74" spans="2:9" ht="30" customHeight="1" x14ac:dyDescent="0.25">
      <c r="B74" s="9"/>
      <c r="C74" s="70" t="s">
        <v>24</v>
      </c>
      <c r="D74" s="70"/>
      <c r="E74" s="9"/>
      <c r="F74" s="9"/>
      <c r="G74" s="69"/>
      <c r="H74" s="69"/>
      <c r="I74" s="69"/>
    </row>
    <row r="75" spans="2:9" x14ac:dyDescent="0.25">
      <c r="B75" s="12">
        <v>8</v>
      </c>
      <c r="C75" s="71" t="s">
        <v>60</v>
      </c>
      <c r="D75" s="71"/>
      <c r="E75" s="71"/>
      <c r="F75" s="71"/>
      <c r="G75" s="13">
        <v>291990</v>
      </c>
      <c r="H75" s="13">
        <v>4270010</v>
      </c>
      <c r="I75" s="13">
        <f>G75+H75</f>
        <v>4562000</v>
      </c>
    </row>
    <row r="76" spans="2:9" x14ac:dyDescent="0.25">
      <c r="B76" s="12">
        <v>84</v>
      </c>
      <c r="C76" s="71" t="s">
        <v>61</v>
      </c>
      <c r="D76" s="71"/>
      <c r="E76" s="71"/>
      <c r="F76" s="71"/>
      <c r="G76" s="13">
        <v>291990</v>
      </c>
      <c r="H76" s="13">
        <v>4270010</v>
      </c>
      <c r="I76" s="13">
        <f>G76+H76</f>
        <v>4562000</v>
      </c>
    </row>
    <row r="77" spans="2:9" x14ac:dyDescent="0.25">
      <c r="B77" s="6"/>
      <c r="C77" s="73" t="s">
        <v>81</v>
      </c>
      <c r="D77" s="73"/>
      <c r="E77" s="73"/>
      <c r="F77" s="73"/>
      <c r="G77" s="17">
        <v>291990</v>
      </c>
      <c r="H77" s="17">
        <v>4270010</v>
      </c>
      <c r="I77" s="17">
        <f>G77+H77</f>
        <v>4562000</v>
      </c>
    </row>
    <row r="78" spans="2:9" x14ac:dyDescent="0.25">
      <c r="B78" s="12">
        <v>5</v>
      </c>
      <c r="C78" s="71" t="s">
        <v>83</v>
      </c>
      <c r="D78" s="71"/>
      <c r="E78" s="71"/>
      <c r="F78" s="71"/>
      <c r="G78" s="13">
        <f>G80+G81+G82</f>
        <v>831083</v>
      </c>
      <c r="H78" s="13">
        <f>I78-G78</f>
        <v>3295282</v>
      </c>
      <c r="I78" s="13">
        <v>4126365</v>
      </c>
    </row>
    <row r="79" spans="2:9" x14ac:dyDescent="0.25">
      <c r="B79" s="12">
        <v>54</v>
      </c>
      <c r="C79" s="71" t="s">
        <v>75</v>
      </c>
      <c r="D79" s="71"/>
      <c r="E79" s="71"/>
      <c r="F79" s="71"/>
      <c r="G79" s="13">
        <f>G78</f>
        <v>831083</v>
      </c>
      <c r="H79" s="13">
        <f>H78</f>
        <v>3295282</v>
      </c>
      <c r="I79" s="13">
        <v>4126365</v>
      </c>
    </row>
    <row r="80" spans="2:9" x14ac:dyDescent="0.25">
      <c r="B80" s="6"/>
      <c r="C80" s="73" t="s">
        <v>77</v>
      </c>
      <c r="D80" s="73"/>
      <c r="E80" s="73"/>
      <c r="F80" s="73"/>
      <c r="G80" s="17">
        <v>0</v>
      </c>
      <c r="H80" s="17">
        <v>70215</v>
      </c>
      <c r="I80" s="17">
        <v>70215</v>
      </c>
    </row>
    <row r="81" spans="2:9" x14ac:dyDescent="0.25">
      <c r="C81" s="73" t="s">
        <v>80</v>
      </c>
      <c r="D81" s="73"/>
      <c r="E81" s="73"/>
      <c r="F81" s="73"/>
      <c r="G81" s="17">
        <v>711632</v>
      </c>
      <c r="H81" s="17">
        <v>124518</v>
      </c>
      <c r="I81" s="17">
        <f>G81+H81</f>
        <v>836150</v>
      </c>
    </row>
    <row r="82" spans="2:9" x14ac:dyDescent="0.25">
      <c r="C82" s="73" t="s">
        <v>76</v>
      </c>
      <c r="D82" s="73"/>
      <c r="E82" s="73"/>
      <c r="F82" s="73"/>
      <c r="G82" s="17">
        <v>119451</v>
      </c>
      <c r="H82" s="17">
        <f>I82-G82</f>
        <v>3100549</v>
      </c>
      <c r="I82" s="17">
        <v>3220000</v>
      </c>
    </row>
    <row r="83" spans="2:9" x14ac:dyDescent="0.25">
      <c r="C83" s="16"/>
      <c r="D83" s="16"/>
      <c r="E83" s="16"/>
      <c r="F83" s="16"/>
      <c r="G83" s="17"/>
      <c r="H83" s="17"/>
      <c r="I83" s="19"/>
    </row>
    <row r="84" spans="2:9" x14ac:dyDescent="0.25">
      <c r="C84" s="16"/>
      <c r="D84" s="16"/>
      <c r="E84" s="16"/>
      <c r="F84" s="16"/>
      <c r="G84" s="17"/>
      <c r="H84" s="17"/>
      <c r="I84" s="19"/>
    </row>
    <row r="86" spans="2:9" x14ac:dyDescent="0.25">
      <c r="B86" s="72" t="s">
        <v>84</v>
      </c>
      <c r="C86" s="72"/>
      <c r="D86" s="72"/>
      <c r="E86" s="72"/>
      <c r="F86" s="72"/>
      <c r="G86" s="11"/>
      <c r="H86" s="11"/>
      <c r="I86" s="11"/>
    </row>
    <row r="87" spans="2:9" x14ac:dyDescent="0.25">
      <c r="B87" s="10" t="s">
        <v>40</v>
      </c>
      <c r="C87" s="72" t="s">
        <v>41</v>
      </c>
      <c r="D87" s="72"/>
      <c r="E87" s="72"/>
      <c r="F87" s="72"/>
      <c r="G87" s="69" t="s">
        <v>15</v>
      </c>
      <c r="H87" s="69" t="s">
        <v>42</v>
      </c>
      <c r="I87" s="69" t="s">
        <v>62</v>
      </c>
    </row>
    <row r="88" spans="2:9" ht="24" customHeight="1" x14ac:dyDescent="0.25">
      <c r="B88" s="9"/>
      <c r="C88" s="70" t="s">
        <v>24</v>
      </c>
      <c r="D88" s="70"/>
      <c r="E88" s="9"/>
      <c r="F88" s="9"/>
      <c r="G88" s="69"/>
      <c r="H88" s="69"/>
      <c r="I88" s="69"/>
    </row>
    <row r="89" spans="2:9" x14ac:dyDescent="0.25">
      <c r="B89" s="12">
        <v>9</v>
      </c>
      <c r="C89" s="71" t="s">
        <v>85</v>
      </c>
      <c r="D89" s="71"/>
      <c r="E89" s="71"/>
      <c r="F89" s="71"/>
      <c r="G89" s="13">
        <v>0</v>
      </c>
      <c r="H89" s="13">
        <v>185591</v>
      </c>
      <c r="I89" s="13">
        <f>G89+H89</f>
        <v>185591</v>
      </c>
    </row>
    <row r="90" spans="2:9" x14ac:dyDescent="0.25">
      <c r="B90" s="12">
        <v>92</v>
      </c>
      <c r="C90" s="71" t="s">
        <v>86</v>
      </c>
      <c r="D90" s="71"/>
      <c r="E90" s="71"/>
      <c r="F90" s="71"/>
      <c r="G90" s="13">
        <v>0</v>
      </c>
      <c r="H90" s="13">
        <v>185591</v>
      </c>
      <c r="I90" s="13">
        <f>G90+H90</f>
        <v>185591</v>
      </c>
    </row>
  </sheetData>
  <mergeCells count="95">
    <mergeCell ref="C66:F66"/>
    <mergeCell ref="C67:F67"/>
    <mergeCell ref="C68:F68"/>
    <mergeCell ref="C59:F59"/>
    <mergeCell ref="C60:F60"/>
    <mergeCell ref="C61:F61"/>
    <mergeCell ref="C64:F64"/>
    <mergeCell ref="C65:F65"/>
    <mergeCell ref="C52:F52"/>
    <mergeCell ref="C43:F43"/>
    <mergeCell ref="C44:F44"/>
    <mergeCell ref="C57:F57"/>
    <mergeCell ref="C58:F58"/>
    <mergeCell ref="C47:F47"/>
    <mergeCell ref="C48:F48"/>
    <mergeCell ref="C50:F50"/>
    <mergeCell ref="C51:F51"/>
    <mergeCell ref="C46:F46"/>
    <mergeCell ref="C49:F49"/>
    <mergeCell ref="C39:F39"/>
    <mergeCell ref="C40:F40"/>
    <mergeCell ref="C41:F41"/>
    <mergeCell ref="C42:F42"/>
    <mergeCell ref="C45:F45"/>
    <mergeCell ref="B11:B12"/>
    <mergeCell ref="B14:B15"/>
    <mergeCell ref="C14:F15"/>
    <mergeCell ref="C18:F18"/>
    <mergeCell ref="C21:F21"/>
    <mergeCell ref="C5:F5"/>
    <mergeCell ref="C63:F63"/>
    <mergeCell ref="C55:F55"/>
    <mergeCell ref="C56:F56"/>
    <mergeCell ref="C54:F54"/>
    <mergeCell ref="C30:D30"/>
    <mergeCell ref="C35:F35"/>
    <mergeCell ref="C53:F53"/>
    <mergeCell ref="C11:F12"/>
    <mergeCell ref="C24:F24"/>
    <mergeCell ref="C37:F37"/>
    <mergeCell ref="C34:F34"/>
    <mergeCell ref="B28:F28"/>
    <mergeCell ref="C29:F29"/>
    <mergeCell ref="C31:F31"/>
    <mergeCell ref="C32:F32"/>
    <mergeCell ref="A2:F2"/>
    <mergeCell ref="B72:F72"/>
    <mergeCell ref="G5:G6"/>
    <mergeCell ref="H5:H6"/>
    <mergeCell ref="I5:I6"/>
    <mergeCell ref="C6:D6"/>
    <mergeCell ref="C7:F7"/>
    <mergeCell ref="B4:F4"/>
    <mergeCell ref="C16:F17"/>
    <mergeCell ref="C19:F20"/>
    <mergeCell ref="C22:F22"/>
    <mergeCell ref="C23:F23"/>
    <mergeCell ref="G11:G12"/>
    <mergeCell ref="H11:H12"/>
    <mergeCell ref="I11:I12"/>
    <mergeCell ref="C13:F13"/>
    <mergeCell ref="H73:H74"/>
    <mergeCell ref="I73:I74"/>
    <mergeCell ref="C74:D74"/>
    <mergeCell ref="C8:F8"/>
    <mergeCell ref="C10:F10"/>
    <mergeCell ref="C9:F9"/>
    <mergeCell ref="G14:G15"/>
    <mergeCell ref="H14:H15"/>
    <mergeCell ref="I14:I15"/>
    <mergeCell ref="G29:G30"/>
    <mergeCell ref="I29:I30"/>
    <mergeCell ref="C33:F33"/>
    <mergeCell ref="C36:F36"/>
    <mergeCell ref="H29:H30"/>
    <mergeCell ref="C62:F62"/>
    <mergeCell ref="C38:F38"/>
    <mergeCell ref="C75:F75"/>
    <mergeCell ref="C76:F76"/>
    <mergeCell ref="C77:F77"/>
    <mergeCell ref="C73:F73"/>
    <mergeCell ref="G73:G74"/>
    <mergeCell ref="B86:F86"/>
    <mergeCell ref="C87:F87"/>
    <mergeCell ref="G87:G88"/>
    <mergeCell ref="C78:F78"/>
    <mergeCell ref="C79:F79"/>
    <mergeCell ref="C80:F80"/>
    <mergeCell ref="C81:F81"/>
    <mergeCell ref="C82:F82"/>
    <mergeCell ref="H87:H88"/>
    <mergeCell ref="I87:I88"/>
    <mergeCell ref="C88:D88"/>
    <mergeCell ref="C89:F89"/>
    <mergeCell ref="C90:F90"/>
  </mergeCells>
  <pageMargins left="0.7" right="0.7" top="0.75" bottom="0.75" header="0.3" footer="0.3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4198-09CD-4E14-AD26-658D15EADE19}">
  <dimension ref="A1:F54"/>
  <sheetViews>
    <sheetView workbookViewId="0">
      <selection activeCell="F10" sqref="F10"/>
    </sheetView>
  </sheetViews>
  <sheetFormatPr defaultRowHeight="15" x14ac:dyDescent="0.25"/>
  <cols>
    <col min="3" max="3" width="26.5703125" customWidth="1"/>
    <col min="4" max="4" width="25" customWidth="1"/>
    <col min="5" max="5" width="21.85546875" customWidth="1"/>
    <col min="6" max="6" width="25.42578125" customWidth="1"/>
  </cols>
  <sheetData>
    <row r="1" spans="1:6" x14ac:dyDescent="0.25">
      <c r="A1" s="82" t="s">
        <v>87</v>
      </c>
      <c r="B1" s="82"/>
      <c r="C1" s="82"/>
      <c r="D1" s="82"/>
      <c r="E1" s="82"/>
    </row>
    <row r="3" spans="1:6" x14ac:dyDescent="0.25">
      <c r="A3" s="83" t="s">
        <v>88</v>
      </c>
      <c r="B3" s="83"/>
      <c r="C3" s="83"/>
      <c r="D3" s="11">
        <f>D8+D9+D10+D11+D12+D13+D14+D15+D16+D17+D18+D19</f>
        <v>6180828</v>
      </c>
      <c r="E3" s="11">
        <f>E8+E9+E10+E11+E12+E13+E14+E15+E16+E17+E18+E19</f>
        <v>15245821</v>
      </c>
      <c r="F3" s="11">
        <f>F8+F9+F10+F11+F12+F13+F14+F15+F16+F17+F18+F19</f>
        <v>21426649</v>
      </c>
    </row>
    <row r="4" spans="1:6" x14ac:dyDescent="0.25">
      <c r="A4" s="83"/>
      <c r="B4" s="83"/>
      <c r="C4" s="83"/>
      <c r="D4" s="69" t="s">
        <v>15</v>
      </c>
      <c r="E4" s="69" t="s">
        <v>89</v>
      </c>
      <c r="F4" s="69" t="s">
        <v>104</v>
      </c>
    </row>
    <row r="5" spans="1:6" x14ac:dyDescent="0.25">
      <c r="A5" s="83"/>
      <c r="B5" s="83"/>
      <c r="C5" s="83"/>
      <c r="D5" s="69"/>
      <c r="E5" s="69"/>
      <c r="F5" s="69"/>
    </row>
    <row r="6" spans="1:6" x14ac:dyDescent="0.25">
      <c r="A6" s="80" t="s">
        <v>90</v>
      </c>
      <c r="B6" s="80"/>
      <c r="C6" s="80"/>
      <c r="D6" s="81"/>
      <c r="E6" s="81"/>
      <c r="F6" s="81"/>
    </row>
    <row r="7" spans="1:6" x14ac:dyDescent="0.25">
      <c r="A7" s="80"/>
      <c r="B7" s="80"/>
      <c r="C7" s="80"/>
      <c r="D7" s="81"/>
      <c r="E7" s="81"/>
      <c r="F7" s="81"/>
    </row>
    <row r="8" spans="1:6" x14ac:dyDescent="0.25">
      <c r="A8" s="84" t="s">
        <v>91</v>
      </c>
      <c r="B8" s="84"/>
      <c r="C8" s="84"/>
      <c r="D8" s="21">
        <v>258999</v>
      </c>
      <c r="E8" s="21">
        <f>F8-D8</f>
        <v>-121552</v>
      </c>
      <c r="F8" s="21">
        <v>137447</v>
      </c>
    </row>
    <row r="9" spans="1:6" x14ac:dyDescent="0.25">
      <c r="A9" s="84" t="s">
        <v>92</v>
      </c>
      <c r="B9" s="84"/>
      <c r="C9" s="84"/>
      <c r="D9" s="21">
        <v>709627</v>
      </c>
      <c r="E9" s="21">
        <f t="shared" ref="E9:E19" si="0">F9-D9</f>
        <v>-145653</v>
      </c>
      <c r="F9" s="21">
        <v>563974</v>
      </c>
    </row>
    <row r="10" spans="1:6" x14ac:dyDescent="0.25">
      <c r="A10" s="84" t="s">
        <v>93</v>
      </c>
      <c r="B10" s="84"/>
      <c r="C10" s="84"/>
      <c r="D10" s="21">
        <v>4350103</v>
      </c>
      <c r="E10" s="21">
        <f t="shared" si="0"/>
        <v>15431480</v>
      </c>
      <c r="F10" s="21">
        <v>19781583</v>
      </c>
    </row>
    <row r="11" spans="1:6" x14ac:dyDescent="0.25">
      <c r="A11" s="84" t="s">
        <v>94</v>
      </c>
      <c r="B11" s="84"/>
      <c r="C11" s="84"/>
      <c r="D11" s="21">
        <v>124149</v>
      </c>
      <c r="E11" s="21">
        <f t="shared" si="0"/>
        <v>16527</v>
      </c>
      <c r="F11" s="21">
        <v>140676</v>
      </c>
    </row>
    <row r="12" spans="1:6" x14ac:dyDescent="0.25">
      <c r="A12" s="84" t="s">
        <v>95</v>
      </c>
      <c r="B12" s="84"/>
      <c r="C12" s="84"/>
      <c r="D12" s="21">
        <v>78729</v>
      </c>
      <c r="E12" s="21">
        <f t="shared" si="0"/>
        <v>21000</v>
      </c>
      <c r="F12" s="21">
        <v>99729</v>
      </c>
    </row>
    <row r="13" spans="1:6" x14ac:dyDescent="0.25">
      <c r="A13" s="84" t="s">
        <v>96</v>
      </c>
      <c r="B13" s="84"/>
      <c r="C13" s="84"/>
      <c r="D13" s="21">
        <v>61578</v>
      </c>
      <c r="E13" s="21">
        <f t="shared" si="0"/>
        <v>25720</v>
      </c>
      <c r="F13" s="21">
        <v>87298</v>
      </c>
    </row>
    <row r="14" spans="1:6" x14ac:dyDescent="0.25">
      <c r="A14" s="84" t="s">
        <v>97</v>
      </c>
      <c r="B14" s="84"/>
      <c r="C14" s="84"/>
      <c r="D14" s="21">
        <v>6234</v>
      </c>
      <c r="E14" s="21">
        <f t="shared" si="0"/>
        <v>616</v>
      </c>
      <c r="F14" s="21">
        <v>6850</v>
      </c>
    </row>
    <row r="15" spans="1:6" x14ac:dyDescent="0.25">
      <c r="A15" s="84" t="s">
        <v>98</v>
      </c>
      <c r="B15" s="84"/>
      <c r="C15" s="84"/>
      <c r="D15" s="21">
        <v>99288</v>
      </c>
      <c r="E15" s="21">
        <f t="shared" si="0"/>
        <v>2218</v>
      </c>
      <c r="F15" s="21">
        <v>101506</v>
      </c>
    </row>
    <row r="16" spans="1:6" x14ac:dyDescent="0.25">
      <c r="A16" s="84" t="s">
        <v>99</v>
      </c>
      <c r="B16" s="84"/>
      <c r="C16" s="84"/>
      <c r="D16" s="21">
        <v>23563</v>
      </c>
      <c r="E16" s="21">
        <f t="shared" si="0"/>
        <v>5000</v>
      </c>
      <c r="F16" s="21">
        <v>28563</v>
      </c>
    </row>
    <row r="17" spans="1:6" x14ac:dyDescent="0.25">
      <c r="A17" s="85" t="s">
        <v>100</v>
      </c>
      <c r="B17" s="85"/>
      <c r="C17" s="85"/>
      <c r="D17" s="21">
        <v>37095</v>
      </c>
      <c r="E17" s="21">
        <f t="shared" si="0"/>
        <v>10465</v>
      </c>
      <c r="F17" s="21">
        <v>47560</v>
      </c>
    </row>
    <row r="18" spans="1:6" x14ac:dyDescent="0.25">
      <c r="A18" s="84" t="s">
        <v>101</v>
      </c>
      <c r="B18" s="84"/>
      <c r="C18" s="84"/>
      <c r="D18" s="21">
        <v>23407</v>
      </c>
      <c r="E18" s="21">
        <f t="shared" si="0"/>
        <v>0</v>
      </c>
      <c r="F18" s="21">
        <v>23407</v>
      </c>
    </row>
    <row r="19" spans="1:6" x14ac:dyDescent="0.25">
      <c r="A19" s="84" t="s">
        <v>102</v>
      </c>
      <c r="B19" s="84"/>
      <c r="C19" s="84"/>
      <c r="D19" s="21">
        <v>408056</v>
      </c>
      <c r="E19" s="21">
        <f t="shared" si="0"/>
        <v>0</v>
      </c>
      <c r="F19" s="21">
        <v>408056</v>
      </c>
    </row>
    <row r="28" spans="1:6" ht="24" customHeight="1" x14ac:dyDescent="0.25"/>
    <row r="45" ht="27" customHeight="1" x14ac:dyDescent="0.25"/>
    <row r="46" ht="25.5" customHeight="1" x14ac:dyDescent="0.25"/>
    <row r="50" ht="25.5" customHeight="1" x14ac:dyDescent="0.25"/>
    <row r="53" ht="30.75" customHeight="1" x14ac:dyDescent="0.25"/>
    <row r="54" ht="41.25" customHeight="1" x14ac:dyDescent="0.25"/>
  </sheetData>
  <mergeCells count="21">
    <mergeCell ref="A19:C19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1:E1"/>
    <mergeCell ref="A3:C5"/>
    <mergeCell ref="D4:D5"/>
    <mergeCell ref="E4:E5"/>
    <mergeCell ref="A8:C8"/>
    <mergeCell ref="F4:F5"/>
    <mergeCell ref="A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0F07-2836-4CA5-82DF-5CD0D7280E3C}">
  <dimension ref="A1:E14"/>
  <sheetViews>
    <sheetView workbookViewId="0">
      <selection activeCell="E7" sqref="E7"/>
    </sheetView>
  </sheetViews>
  <sheetFormatPr defaultRowHeight="15" x14ac:dyDescent="0.25"/>
  <cols>
    <col min="2" max="2" width="43.7109375" customWidth="1"/>
    <col min="3" max="3" width="21.28515625" customWidth="1"/>
    <col min="4" max="4" width="22.42578125" customWidth="1"/>
    <col min="5" max="5" width="22.28515625" customWidth="1"/>
  </cols>
  <sheetData>
    <row r="1" spans="1:5" x14ac:dyDescent="0.25">
      <c r="A1" s="1" t="s">
        <v>103</v>
      </c>
    </row>
    <row r="3" spans="1:5" ht="15" customHeight="1" x14ac:dyDescent="0.25">
      <c r="A3" s="86" t="s">
        <v>105</v>
      </c>
      <c r="B3" s="86"/>
      <c r="C3" s="69" t="s">
        <v>63</v>
      </c>
      <c r="D3" s="69" t="s">
        <v>1</v>
      </c>
      <c r="E3" s="69" t="s">
        <v>104</v>
      </c>
    </row>
    <row r="4" spans="1:5" ht="30" customHeight="1" x14ac:dyDescent="0.25">
      <c r="A4" s="86"/>
      <c r="B4" s="86"/>
      <c r="C4" s="69"/>
      <c r="D4" s="69"/>
      <c r="E4" s="69"/>
    </row>
    <row r="5" spans="1:5" x14ac:dyDescent="0.25">
      <c r="B5" s="22" t="s">
        <v>106</v>
      </c>
      <c r="C5" s="21">
        <v>1078919</v>
      </c>
      <c r="D5" s="21">
        <f>E5-C5</f>
        <v>3018893</v>
      </c>
      <c r="E5" s="21">
        <v>4097812</v>
      </c>
    </row>
    <row r="6" spans="1:5" x14ac:dyDescent="0.25">
      <c r="B6" s="22" t="s">
        <v>107</v>
      </c>
      <c r="C6" s="21">
        <v>76075</v>
      </c>
      <c r="D6" s="21">
        <f t="shared" ref="D6:D13" si="0">E6-C6</f>
        <v>21000</v>
      </c>
      <c r="E6" s="21">
        <v>97075</v>
      </c>
    </row>
    <row r="7" spans="1:5" x14ac:dyDescent="0.25">
      <c r="B7" s="22" t="s">
        <v>108</v>
      </c>
      <c r="C7" s="21">
        <v>3752535</v>
      </c>
      <c r="D7" s="21">
        <f t="shared" si="0"/>
        <v>11478763</v>
      </c>
      <c r="E7" s="21">
        <v>15231298</v>
      </c>
    </row>
    <row r="8" spans="1:5" x14ac:dyDescent="0.25">
      <c r="B8" s="22" t="s">
        <v>109</v>
      </c>
      <c r="C8" s="21">
        <v>55232</v>
      </c>
      <c r="D8" s="21">
        <f t="shared" si="0"/>
        <v>48622</v>
      </c>
      <c r="E8" s="21">
        <v>103854</v>
      </c>
    </row>
    <row r="9" spans="1:5" x14ac:dyDescent="0.25">
      <c r="B9" s="22" t="s">
        <v>110</v>
      </c>
      <c r="C9" s="21">
        <v>342497</v>
      </c>
      <c r="D9" s="21">
        <f t="shared" si="0"/>
        <v>4482</v>
      </c>
      <c r="E9" s="21">
        <v>346979</v>
      </c>
    </row>
    <row r="10" spans="1:5" x14ac:dyDescent="0.25">
      <c r="B10" s="22" t="s">
        <v>114</v>
      </c>
      <c r="C10" s="21">
        <v>0</v>
      </c>
      <c r="D10" s="21">
        <f t="shared" si="0"/>
        <v>0</v>
      </c>
      <c r="E10" s="21">
        <v>0</v>
      </c>
    </row>
    <row r="11" spans="1:5" x14ac:dyDescent="0.25">
      <c r="B11" s="22" t="s">
        <v>111</v>
      </c>
      <c r="C11" s="21">
        <v>288670</v>
      </c>
      <c r="D11" s="21">
        <f t="shared" si="0"/>
        <v>40265</v>
      </c>
      <c r="E11" s="21">
        <v>328935</v>
      </c>
    </row>
    <row r="12" spans="1:5" x14ac:dyDescent="0.25">
      <c r="B12" s="22" t="s">
        <v>112</v>
      </c>
      <c r="C12" s="21">
        <v>481220</v>
      </c>
      <c r="D12" s="21">
        <f t="shared" si="0"/>
        <v>631578</v>
      </c>
      <c r="E12" s="21">
        <v>1112798</v>
      </c>
    </row>
    <row r="13" spans="1:5" x14ac:dyDescent="0.25">
      <c r="B13" s="22" t="s">
        <v>113</v>
      </c>
      <c r="C13" s="21">
        <v>105680</v>
      </c>
      <c r="D13" s="21">
        <f t="shared" si="0"/>
        <v>2218</v>
      </c>
      <c r="E13" s="21">
        <v>107898</v>
      </c>
    </row>
    <row r="14" spans="1:5" x14ac:dyDescent="0.25">
      <c r="A14" s="23"/>
      <c r="B14" s="23"/>
      <c r="C14" s="24">
        <f>SUM(C5:C13)</f>
        <v>6180828</v>
      </c>
      <c r="D14" s="24">
        <f>SUM(D5:D13)</f>
        <v>15245821</v>
      </c>
      <c r="E14" s="25">
        <f>SUM(E5:E13)</f>
        <v>21426649</v>
      </c>
    </row>
  </sheetData>
  <mergeCells count="4">
    <mergeCell ref="D3:D4"/>
    <mergeCell ref="E3:E4"/>
    <mergeCell ref="A3:B4"/>
    <mergeCell ref="C3:C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DC52B-8058-45FA-A8F4-7AAEFF923EAB}">
  <dimension ref="A1:G21"/>
  <sheetViews>
    <sheetView workbookViewId="0">
      <selection activeCell="G18" sqref="G18"/>
    </sheetView>
  </sheetViews>
  <sheetFormatPr defaultRowHeight="15" x14ac:dyDescent="0.25"/>
  <cols>
    <col min="5" max="5" width="20.28515625" customWidth="1"/>
    <col min="6" max="6" width="27.42578125" customWidth="1"/>
    <col min="7" max="7" width="25" customWidth="1"/>
  </cols>
  <sheetData>
    <row r="1" spans="1:7" x14ac:dyDescent="0.25">
      <c r="A1" t="s">
        <v>119</v>
      </c>
    </row>
    <row r="3" spans="1:7" x14ac:dyDescent="0.25">
      <c r="A3" s="87" t="s">
        <v>120</v>
      </c>
      <c r="B3" s="87"/>
      <c r="C3" s="87"/>
      <c r="D3" s="87"/>
      <c r="E3" s="87"/>
      <c r="F3" s="87"/>
      <c r="G3" s="87"/>
    </row>
    <row r="4" spans="1:7" ht="30" customHeight="1" x14ac:dyDescent="0.25">
      <c r="A4" s="30" t="s">
        <v>121</v>
      </c>
      <c r="B4" s="30"/>
      <c r="C4" s="30"/>
      <c r="D4" s="30"/>
      <c r="E4" s="30" t="s">
        <v>122</v>
      </c>
      <c r="F4" s="32" t="s">
        <v>1</v>
      </c>
      <c r="G4" s="32" t="s">
        <v>131</v>
      </c>
    </row>
    <row r="5" spans="1:7" x14ac:dyDescent="0.25">
      <c r="A5" s="88" t="s">
        <v>123</v>
      </c>
      <c r="B5" s="88"/>
      <c r="C5" s="88"/>
      <c r="D5" s="88"/>
      <c r="E5" s="28">
        <v>1438370</v>
      </c>
      <c r="F5" s="28">
        <f>G5-E5</f>
        <v>576626</v>
      </c>
      <c r="G5" s="28">
        <v>2014996</v>
      </c>
    </row>
    <row r="6" spans="1:7" x14ac:dyDescent="0.25">
      <c r="A6" s="88" t="s">
        <v>124</v>
      </c>
      <c r="B6" s="88"/>
      <c r="C6" s="88"/>
      <c r="D6" s="88"/>
      <c r="E6" s="28">
        <v>752</v>
      </c>
      <c r="F6" s="28">
        <f t="shared" ref="F6:F10" si="0">G6-E6</f>
        <v>0</v>
      </c>
      <c r="G6" s="28">
        <v>752</v>
      </c>
    </row>
    <row r="7" spans="1:7" x14ac:dyDescent="0.25">
      <c r="A7" s="88" t="s">
        <v>125</v>
      </c>
      <c r="B7" s="88"/>
      <c r="C7" s="88"/>
      <c r="D7" s="88"/>
      <c r="E7" s="28">
        <v>476645</v>
      </c>
      <c r="F7" s="28">
        <f t="shared" si="0"/>
        <v>79525</v>
      </c>
      <c r="G7" s="28">
        <v>556170</v>
      </c>
    </row>
    <row r="8" spans="1:7" x14ac:dyDescent="0.25">
      <c r="A8" s="88" t="s">
        <v>126</v>
      </c>
      <c r="B8" s="88"/>
      <c r="C8" s="88"/>
      <c r="D8" s="88"/>
      <c r="E8" s="28">
        <v>3175626</v>
      </c>
      <c r="F8" s="28">
        <f t="shared" si="0"/>
        <v>10280955</v>
      </c>
      <c r="G8" s="28">
        <v>13456581</v>
      </c>
    </row>
    <row r="9" spans="1:7" x14ac:dyDescent="0.25">
      <c r="A9" s="88" t="s">
        <v>127</v>
      </c>
      <c r="B9" s="88"/>
      <c r="C9" s="88"/>
      <c r="D9" s="88"/>
      <c r="E9" s="28">
        <v>797445</v>
      </c>
      <c r="F9" s="28">
        <f t="shared" si="0"/>
        <v>38705</v>
      </c>
      <c r="G9" s="28">
        <v>836150</v>
      </c>
    </row>
    <row r="10" spans="1:7" x14ac:dyDescent="0.25">
      <c r="A10" s="88" t="s">
        <v>128</v>
      </c>
      <c r="B10" s="88"/>
      <c r="C10" s="88"/>
      <c r="D10" s="88"/>
      <c r="E10" s="28">
        <v>291990</v>
      </c>
      <c r="F10" s="28">
        <f t="shared" si="0"/>
        <v>4270010</v>
      </c>
      <c r="G10" s="28">
        <v>4562000</v>
      </c>
    </row>
    <row r="11" spans="1:7" x14ac:dyDescent="0.25">
      <c r="A11" s="29" t="s">
        <v>129</v>
      </c>
      <c r="B11" s="29"/>
      <c r="C11" s="29"/>
      <c r="D11" s="29"/>
      <c r="E11" s="24">
        <f>SUM(E5:E10)</f>
        <v>6180828</v>
      </c>
      <c r="F11" s="24">
        <f>SUM(F5:F10)</f>
        <v>15245821</v>
      </c>
      <c r="G11" s="24">
        <f>SUM(G5:G10)</f>
        <v>21426649</v>
      </c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87" t="s">
        <v>130</v>
      </c>
      <c r="B13" s="87"/>
      <c r="C13" s="87"/>
      <c r="D13" s="87"/>
      <c r="E13" s="87"/>
      <c r="F13" s="87"/>
      <c r="G13" s="87"/>
    </row>
    <row r="14" spans="1:7" ht="30" x14ac:dyDescent="0.25">
      <c r="A14" s="31" t="s">
        <v>121</v>
      </c>
      <c r="B14" s="31"/>
      <c r="C14" s="31"/>
      <c r="D14" s="31"/>
      <c r="E14" s="30" t="s">
        <v>122</v>
      </c>
      <c r="F14" s="30" t="s">
        <v>1</v>
      </c>
      <c r="G14" s="32" t="s">
        <v>131</v>
      </c>
    </row>
    <row r="15" spans="1:7" x14ac:dyDescent="0.25">
      <c r="A15" s="88" t="s">
        <v>123</v>
      </c>
      <c r="B15" s="88"/>
      <c r="C15" s="88"/>
      <c r="D15" s="88"/>
      <c r="E15" s="28">
        <v>1438370</v>
      </c>
      <c r="F15" s="28">
        <f>G15-E15</f>
        <v>576626</v>
      </c>
      <c r="G15" s="28">
        <v>2014996</v>
      </c>
    </row>
    <row r="16" spans="1:7" x14ac:dyDescent="0.25">
      <c r="A16" s="88" t="s">
        <v>124</v>
      </c>
      <c r="B16" s="88"/>
      <c r="C16" s="88"/>
      <c r="D16" s="88"/>
      <c r="E16" s="28">
        <v>752</v>
      </c>
      <c r="F16" s="28">
        <f t="shared" ref="F16:F20" si="1">G16-E16</f>
        <v>0</v>
      </c>
      <c r="G16" s="28">
        <v>752</v>
      </c>
    </row>
    <row r="17" spans="1:7" x14ac:dyDescent="0.25">
      <c r="A17" s="88" t="s">
        <v>125</v>
      </c>
      <c r="B17" s="88"/>
      <c r="C17" s="88"/>
      <c r="D17" s="88"/>
      <c r="E17" s="28">
        <v>476645</v>
      </c>
      <c r="F17" s="28">
        <f t="shared" si="1"/>
        <v>79525</v>
      </c>
      <c r="G17" s="28">
        <v>556170</v>
      </c>
    </row>
    <row r="18" spans="1:7" x14ac:dyDescent="0.25">
      <c r="A18" s="88" t="s">
        <v>126</v>
      </c>
      <c r="B18" s="88"/>
      <c r="C18" s="88"/>
      <c r="D18" s="88"/>
      <c r="E18" s="28">
        <v>3175626</v>
      </c>
      <c r="F18" s="28">
        <f t="shared" si="1"/>
        <v>10175751</v>
      </c>
      <c r="G18" s="28">
        <v>13351377</v>
      </c>
    </row>
    <row r="19" spans="1:7" x14ac:dyDescent="0.25">
      <c r="A19" s="88" t="s">
        <v>127</v>
      </c>
      <c r="B19" s="88"/>
      <c r="C19" s="88"/>
      <c r="D19" s="88"/>
      <c r="E19" s="28">
        <v>797445</v>
      </c>
      <c r="F19" s="28">
        <f t="shared" si="1"/>
        <v>38705</v>
      </c>
      <c r="G19" s="28">
        <v>836150</v>
      </c>
    </row>
    <row r="20" spans="1:7" x14ac:dyDescent="0.25">
      <c r="A20" s="88" t="s">
        <v>128</v>
      </c>
      <c r="B20" s="88"/>
      <c r="C20" s="88"/>
      <c r="D20" s="88"/>
      <c r="E20" s="28">
        <v>291990</v>
      </c>
      <c r="F20" s="28">
        <f t="shared" si="1"/>
        <v>4375214</v>
      </c>
      <c r="G20" s="28">
        <v>4667204</v>
      </c>
    </row>
    <row r="21" spans="1:7" x14ac:dyDescent="0.25">
      <c r="A21" s="29" t="s">
        <v>129</v>
      </c>
      <c r="B21" s="29"/>
      <c r="C21" s="29"/>
      <c r="D21" s="29"/>
      <c r="E21" s="24">
        <f>SUM(E15:E20)</f>
        <v>6180828</v>
      </c>
      <c r="F21" s="24">
        <f>SUM(F15:F20)</f>
        <v>15245821</v>
      </c>
      <c r="G21" s="24">
        <f>SUM(G15:G20)</f>
        <v>21426649</v>
      </c>
    </row>
  </sheetData>
  <mergeCells count="14">
    <mergeCell ref="A18:D18"/>
    <mergeCell ref="A19:D19"/>
    <mergeCell ref="A20:D20"/>
    <mergeCell ref="A5:D5"/>
    <mergeCell ref="A6:D6"/>
    <mergeCell ref="A7:D7"/>
    <mergeCell ref="A8:D8"/>
    <mergeCell ref="A9:D9"/>
    <mergeCell ref="A10:D10"/>
    <mergeCell ref="A3:G3"/>
    <mergeCell ref="A13:G13"/>
    <mergeCell ref="A15:D15"/>
    <mergeCell ref="A16:D16"/>
    <mergeCell ref="A17:D1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C5B97-7605-4DC2-BE1C-00E8B3462C2F}">
  <dimension ref="A1:K547"/>
  <sheetViews>
    <sheetView tabSelected="1" topLeftCell="A519" zoomScale="120" zoomScaleNormal="120" workbookViewId="0">
      <selection activeCell="C544" sqref="C544"/>
    </sheetView>
  </sheetViews>
  <sheetFormatPr defaultRowHeight="15" x14ac:dyDescent="0.25"/>
  <cols>
    <col min="2" max="2" width="5.28515625" customWidth="1"/>
    <col min="4" max="4" width="23.85546875" customWidth="1"/>
    <col min="5" max="5" width="12.5703125" customWidth="1"/>
    <col min="6" max="6" width="23" customWidth="1"/>
    <col min="7" max="7" width="24.5703125" customWidth="1"/>
    <col min="8" max="8" width="19" customWidth="1"/>
  </cols>
  <sheetData>
    <row r="1" spans="1:9" x14ac:dyDescent="0.25">
      <c r="A1" s="26" t="s">
        <v>115</v>
      </c>
    </row>
    <row r="3" spans="1:9" x14ac:dyDescent="0.25">
      <c r="A3" s="27" t="s">
        <v>118</v>
      </c>
      <c r="B3" s="27"/>
      <c r="C3" s="27"/>
      <c r="D3" s="27"/>
      <c r="E3" s="27"/>
    </row>
    <row r="4" spans="1:9" x14ac:dyDescent="0.25">
      <c r="A4" s="27" t="s">
        <v>116</v>
      </c>
      <c r="B4" s="27"/>
      <c r="C4" s="27"/>
      <c r="D4" s="27"/>
      <c r="E4" s="27"/>
    </row>
    <row r="5" spans="1:9" x14ac:dyDescent="0.25">
      <c r="A5" s="27"/>
      <c r="B5" s="27"/>
      <c r="C5" s="27"/>
      <c r="D5" s="27"/>
      <c r="E5" s="27"/>
    </row>
    <row r="6" spans="1:9" x14ac:dyDescent="0.25">
      <c r="A6" s="101" t="s">
        <v>117</v>
      </c>
      <c r="B6" s="101"/>
      <c r="C6" s="101"/>
      <c r="D6" s="101"/>
      <c r="E6" s="101"/>
      <c r="F6" s="101"/>
      <c r="G6" s="101"/>
      <c r="H6" s="101"/>
      <c r="I6" s="101"/>
    </row>
    <row r="8" spans="1:9" x14ac:dyDescent="0.25">
      <c r="A8" s="33"/>
      <c r="B8" s="33"/>
      <c r="C8" s="33"/>
      <c r="D8" s="33"/>
      <c r="E8" s="33"/>
      <c r="F8" s="33"/>
      <c r="G8" s="33"/>
      <c r="H8" s="33"/>
    </row>
    <row r="9" spans="1:9" ht="30" customHeight="1" x14ac:dyDescent="0.25">
      <c r="A9" s="102" t="s">
        <v>132</v>
      </c>
      <c r="B9" s="102"/>
      <c r="C9" s="102"/>
      <c r="D9" s="102"/>
      <c r="E9" s="102"/>
      <c r="F9" s="36">
        <v>6180828</v>
      </c>
      <c r="G9" s="36">
        <v>15245821</v>
      </c>
      <c r="H9" s="36">
        <v>21426649</v>
      </c>
    </row>
    <row r="10" spans="1:9" s="38" customFormat="1" ht="29.25" customHeight="1" x14ac:dyDescent="0.25">
      <c r="A10" s="96" t="s">
        <v>40</v>
      </c>
      <c r="B10" s="96"/>
      <c r="C10" s="98" t="s">
        <v>133</v>
      </c>
      <c r="D10" s="98"/>
      <c r="E10" s="98"/>
      <c r="F10" s="37" t="s">
        <v>63</v>
      </c>
      <c r="G10" s="37" t="s">
        <v>42</v>
      </c>
      <c r="H10" s="37" t="s">
        <v>134</v>
      </c>
    </row>
    <row r="11" spans="1:9" x14ac:dyDescent="0.25">
      <c r="A11" s="91" t="s">
        <v>90</v>
      </c>
      <c r="B11" s="91"/>
      <c r="C11" s="91"/>
      <c r="D11" s="91"/>
      <c r="E11" s="91"/>
      <c r="F11" s="36">
        <v>6180828</v>
      </c>
      <c r="G11" s="36">
        <v>15245821</v>
      </c>
      <c r="H11" s="36">
        <v>21426649</v>
      </c>
    </row>
    <row r="12" spans="1:9" ht="21" customHeight="1" x14ac:dyDescent="0.25">
      <c r="A12" s="91" t="s">
        <v>135</v>
      </c>
      <c r="B12" s="91"/>
      <c r="C12" s="91"/>
      <c r="D12" s="91"/>
      <c r="E12" s="91"/>
      <c r="F12" s="36">
        <v>3306</v>
      </c>
      <c r="G12" s="36">
        <v>-3306</v>
      </c>
      <c r="H12" s="36">
        <v>0</v>
      </c>
    </row>
    <row r="13" spans="1:9" ht="20.25" customHeight="1" x14ac:dyDescent="0.25">
      <c r="A13" s="91" t="s">
        <v>136</v>
      </c>
      <c r="B13" s="91"/>
      <c r="C13" s="91"/>
      <c r="D13" s="91"/>
      <c r="E13" s="91"/>
      <c r="F13" s="36">
        <v>3306</v>
      </c>
      <c r="G13" s="36">
        <v>-3306</v>
      </c>
      <c r="H13" s="36">
        <v>0</v>
      </c>
    </row>
    <row r="14" spans="1:9" x14ac:dyDescent="0.25">
      <c r="A14" s="92" t="s">
        <v>137</v>
      </c>
      <c r="B14" s="92"/>
      <c r="C14" s="92"/>
      <c r="D14" s="92"/>
      <c r="E14" s="92"/>
      <c r="F14" s="39">
        <v>2058</v>
      </c>
      <c r="G14" s="39">
        <v>-2058</v>
      </c>
      <c r="H14" s="39">
        <v>0</v>
      </c>
    </row>
    <row r="15" spans="1:9" x14ac:dyDescent="0.25">
      <c r="A15" s="89" t="s">
        <v>138</v>
      </c>
      <c r="B15" s="89"/>
      <c r="C15" s="90" t="s">
        <v>64</v>
      </c>
      <c r="D15" s="90"/>
      <c r="E15" s="90"/>
      <c r="F15" s="35">
        <v>2058</v>
      </c>
      <c r="G15" s="35">
        <v>-2058</v>
      </c>
      <c r="H15" s="35">
        <v>0</v>
      </c>
    </row>
    <row r="16" spans="1:9" x14ac:dyDescent="0.25">
      <c r="A16" s="89" t="s">
        <v>139</v>
      </c>
      <c r="B16" s="89"/>
      <c r="C16" s="90" t="s">
        <v>66</v>
      </c>
      <c r="D16" s="90"/>
      <c r="E16" s="90"/>
      <c r="F16" s="35">
        <v>2058</v>
      </c>
      <c r="G16" s="35">
        <v>-2058</v>
      </c>
      <c r="H16" s="35">
        <v>0</v>
      </c>
    </row>
    <row r="17" spans="1:8" x14ac:dyDescent="0.25">
      <c r="A17" s="92" t="s">
        <v>140</v>
      </c>
      <c r="B17" s="92"/>
      <c r="C17" s="92"/>
      <c r="D17" s="92"/>
      <c r="E17" s="92"/>
      <c r="F17" s="39">
        <v>1248</v>
      </c>
      <c r="G17" s="39">
        <v>-1248</v>
      </c>
      <c r="H17" s="39">
        <v>0</v>
      </c>
    </row>
    <row r="18" spans="1:8" x14ac:dyDescent="0.25">
      <c r="A18" s="89" t="s">
        <v>138</v>
      </c>
      <c r="B18" s="89"/>
      <c r="C18" s="90" t="s">
        <v>64</v>
      </c>
      <c r="D18" s="90"/>
      <c r="E18" s="90"/>
      <c r="F18" s="35">
        <v>1248</v>
      </c>
      <c r="G18" s="35">
        <v>-1248</v>
      </c>
      <c r="H18" s="35">
        <v>0</v>
      </c>
    </row>
    <row r="19" spans="1:8" x14ac:dyDescent="0.25">
      <c r="A19" s="89" t="s">
        <v>139</v>
      </c>
      <c r="B19" s="89"/>
      <c r="C19" s="90" t="s">
        <v>66</v>
      </c>
      <c r="D19" s="90"/>
      <c r="E19" s="90"/>
      <c r="F19" s="35">
        <v>1248</v>
      </c>
      <c r="G19" s="35">
        <v>-1248</v>
      </c>
      <c r="H19" s="35">
        <v>0</v>
      </c>
    </row>
    <row r="20" spans="1:8" x14ac:dyDescent="0.25">
      <c r="A20" s="91" t="s">
        <v>91</v>
      </c>
      <c r="B20" s="91"/>
      <c r="C20" s="91"/>
      <c r="D20" s="91"/>
      <c r="E20" s="91"/>
      <c r="F20" s="36">
        <v>255693</v>
      </c>
      <c r="G20" s="36">
        <v>-118246</v>
      </c>
      <c r="H20" s="36">
        <v>137447</v>
      </c>
    </row>
    <row r="21" spans="1:8" x14ac:dyDescent="0.25">
      <c r="A21" s="91" t="s">
        <v>135</v>
      </c>
      <c r="B21" s="91"/>
      <c r="C21" s="91"/>
      <c r="D21" s="91"/>
      <c r="E21" s="91"/>
      <c r="F21" s="36">
        <v>255693</v>
      </c>
      <c r="G21" s="36">
        <v>-118246</v>
      </c>
      <c r="H21" s="36">
        <v>137447</v>
      </c>
    </row>
    <row r="22" spans="1:8" x14ac:dyDescent="0.25">
      <c r="A22" s="91" t="s">
        <v>141</v>
      </c>
      <c r="B22" s="91"/>
      <c r="C22" s="91"/>
      <c r="D22" s="91"/>
      <c r="E22" s="91"/>
      <c r="F22" s="36">
        <v>255693</v>
      </c>
      <c r="G22" s="36">
        <v>-118246</v>
      </c>
      <c r="H22" s="36">
        <v>137447</v>
      </c>
    </row>
    <row r="23" spans="1:8" x14ac:dyDescent="0.25">
      <c r="A23" s="92" t="s">
        <v>137</v>
      </c>
      <c r="B23" s="92"/>
      <c r="C23" s="92"/>
      <c r="D23" s="92"/>
      <c r="E23" s="92"/>
      <c r="F23" s="39">
        <v>98318</v>
      </c>
      <c r="G23" s="39">
        <v>11166</v>
      </c>
      <c r="H23" s="39">
        <v>109484</v>
      </c>
    </row>
    <row r="24" spans="1:8" x14ac:dyDescent="0.25">
      <c r="A24" s="89" t="s">
        <v>138</v>
      </c>
      <c r="B24" s="89"/>
      <c r="C24" s="90" t="s">
        <v>64</v>
      </c>
      <c r="D24" s="90"/>
      <c r="E24" s="90"/>
      <c r="F24" s="35">
        <v>98318</v>
      </c>
      <c r="G24" s="35">
        <v>11166</v>
      </c>
      <c r="H24" s="35">
        <v>109484</v>
      </c>
    </row>
    <row r="25" spans="1:8" x14ac:dyDescent="0.25">
      <c r="A25" s="89" t="s">
        <v>139</v>
      </c>
      <c r="B25" s="89"/>
      <c r="C25" s="90" t="s">
        <v>66</v>
      </c>
      <c r="D25" s="90"/>
      <c r="E25" s="90"/>
      <c r="F25" s="35">
        <v>98318</v>
      </c>
      <c r="G25" s="35">
        <v>11166</v>
      </c>
      <c r="H25" s="35">
        <v>109484</v>
      </c>
    </row>
    <row r="26" spans="1:8" x14ac:dyDescent="0.25">
      <c r="A26" s="92" t="s">
        <v>140</v>
      </c>
      <c r="B26" s="92"/>
      <c r="C26" s="92"/>
      <c r="D26" s="92"/>
      <c r="E26" s="92"/>
      <c r="F26" s="39">
        <v>9845</v>
      </c>
      <c r="G26" s="39">
        <v>1500</v>
      </c>
      <c r="H26" s="39">
        <v>11345</v>
      </c>
    </row>
    <row r="27" spans="1:8" x14ac:dyDescent="0.25">
      <c r="A27" s="89" t="s">
        <v>138</v>
      </c>
      <c r="B27" s="89"/>
      <c r="C27" s="90" t="s">
        <v>64</v>
      </c>
      <c r="D27" s="90"/>
      <c r="E27" s="90"/>
      <c r="F27" s="35">
        <v>9845</v>
      </c>
      <c r="G27" s="35">
        <v>1500</v>
      </c>
      <c r="H27" s="35">
        <v>11345</v>
      </c>
    </row>
    <row r="28" spans="1:8" x14ac:dyDescent="0.25">
      <c r="A28" s="89" t="s">
        <v>139</v>
      </c>
      <c r="B28" s="89"/>
      <c r="C28" s="90" t="s">
        <v>66</v>
      </c>
      <c r="D28" s="90"/>
      <c r="E28" s="90"/>
      <c r="F28" s="35">
        <v>9845</v>
      </c>
      <c r="G28" s="35">
        <v>1500</v>
      </c>
      <c r="H28" s="35">
        <v>11345</v>
      </c>
    </row>
    <row r="29" spans="1:8" x14ac:dyDescent="0.25">
      <c r="A29" s="92" t="s">
        <v>142</v>
      </c>
      <c r="B29" s="92"/>
      <c r="C29" s="92"/>
      <c r="D29" s="92"/>
      <c r="E29" s="92"/>
      <c r="F29" s="39">
        <v>10618</v>
      </c>
      <c r="G29" s="39">
        <v>6000</v>
      </c>
      <c r="H29" s="39">
        <v>16618</v>
      </c>
    </row>
    <row r="30" spans="1:8" x14ac:dyDescent="0.25">
      <c r="A30" s="89" t="s">
        <v>138</v>
      </c>
      <c r="B30" s="89"/>
      <c r="C30" s="90" t="s">
        <v>64</v>
      </c>
      <c r="D30" s="90"/>
      <c r="E30" s="90"/>
      <c r="F30" s="35">
        <v>10618</v>
      </c>
      <c r="G30" s="35">
        <v>6000</v>
      </c>
      <c r="H30" s="35">
        <v>16618</v>
      </c>
    </row>
    <row r="31" spans="1:8" x14ac:dyDescent="0.25">
      <c r="A31" s="89" t="s">
        <v>139</v>
      </c>
      <c r="B31" s="89"/>
      <c r="C31" s="90" t="s">
        <v>66</v>
      </c>
      <c r="D31" s="90"/>
      <c r="E31" s="90"/>
      <c r="F31" s="35">
        <v>10618</v>
      </c>
      <c r="G31" s="35">
        <v>6000</v>
      </c>
      <c r="H31" s="35">
        <v>16618</v>
      </c>
    </row>
    <row r="32" spans="1:8" x14ac:dyDescent="0.25">
      <c r="A32" s="92" t="s">
        <v>143</v>
      </c>
      <c r="B32" s="92"/>
      <c r="C32" s="92"/>
      <c r="D32" s="92"/>
      <c r="E32" s="92"/>
      <c r="F32" s="39">
        <v>136912</v>
      </c>
      <c r="G32" s="39">
        <v>-136912</v>
      </c>
      <c r="H32" s="39">
        <v>0</v>
      </c>
    </row>
    <row r="33" spans="1:8" x14ac:dyDescent="0.25">
      <c r="A33" s="89" t="s">
        <v>138</v>
      </c>
      <c r="B33" s="89"/>
      <c r="C33" s="90" t="s">
        <v>64</v>
      </c>
      <c r="D33" s="90"/>
      <c r="E33" s="90"/>
      <c r="F33" s="35">
        <v>17461</v>
      </c>
      <c r="G33" s="35">
        <v>-17461</v>
      </c>
      <c r="H33" s="35">
        <v>0</v>
      </c>
    </row>
    <row r="34" spans="1:8" x14ac:dyDescent="0.25">
      <c r="A34" s="89" t="s">
        <v>144</v>
      </c>
      <c r="B34" s="89"/>
      <c r="C34" s="90" t="s">
        <v>67</v>
      </c>
      <c r="D34" s="90"/>
      <c r="E34" s="90"/>
      <c r="F34" s="35">
        <v>17461</v>
      </c>
      <c r="G34" s="35">
        <v>-17461</v>
      </c>
      <c r="H34" s="35">
        <v>0</v>
      </c>
    </row>
    <row r="35" spans="1:8" ht="20.25" customHeight="1" x14ac:dyDescent="0.25">
      <c r="A35" s="89" t="s">
        <v>145</v>
      </c>
      <c r="B35" s="89"/>
      <c r="C35" s="90" t="s">
        <v>146</v>
      </c>
      <c r="D35" s="90"/>
      <c r="E35" s="90"/>
      <c r="F35" s="35">
        <v>119451</v>
      </c>
      <c r="G35" s="35">
        <v>-119451</v>
      </c>
      <c r="H35" s="35">
        <v>0</v>
      </c>
    </row>
    <row r="36" spans="1:8" ht="31.5" customHeight="1" x14ac:dyDescent="0.25">
      <c r="A36" s="89" t="s">
        <v>147</v>
      </c>
      <c r="B36" s="89"/>
      <c r="C36" s="90" t="s">
        <v>75</v>
      </c>
      <c r="D36" s="90"/>
      <c r="E36" s="90"/>
      <c r="F36" s="35">
        <v>119451</v>
      </c>
      <c r="G36" s="35">
        <v>-119451</v>
      </c>
      <c r="H36" s="35">
        <v>0</v>
      </c>
    </row>
    <row r="37" spans="1:8" x14ac:dyDescent="0.25">
      <c r="A37" s="91" t="s">
        <v>92</v>
      </c>
      <c r="B37" s="91"/>
      <c r="C37" s="91"/>
      <c r="D37" s="91"/>
      <c r="E37" s="91"/>
      <c r="F37" s="36">
        <v>709627</v>
      </c>
      <c r="G37" s="36">
        <v>-145653</v>
      </c>
      <c r="H37" s="36">
        <v>563974</v>
      </c>
    </row>
    <row r="38" spans="1:8" x14ac:dyDescent="0.25">
      <c r="A38" s="91" t="s">
        <v>135</v>
      </c>
      <c r="B38" s="91"/>
      <c r="C38" s="91"/>
      <c r="D38" s="91"/>
      <c r="E38" s="91"/>
      <c r="F38" s="36">
        <v>587555</v>
      </c>
      <c r="G38" s="36">
        <v>-154564</v>
      </c>
      <c r="H38" s="36">
        <v>432991</v>
      </c>
    </row>
    <row r="39" spans="1:8" x14ac:dyDescent="0.25">
      <c r="A39" s="91" t="s">
        <v>141</v>
      </c>
      <c r="B39" s="91"/>
      <c r="C39" s="91"/>
      <c r="D39" s="91"/>
      <c r="E39" s="91"/>
      <c r="F39" s="36">
        <v>323279</v>
      </c>
      <c r="G39" s="36">
        <v>-201314</v>
      </c>
      <c r="H39" s="36">
        <v>121965</v>
      </c>
    </row>
    <row r="40" spans="1:8" x14ac:dyDescent="0.25">
      <c r="A40" s="92" t="s">
        <v>137</v>
      </c>
      <c r="B40" s="92"/>
      <c r="C40" s="92"/>
      <c r="D40" s="92"/>
      <c r="E40" s="92"/>
      <c r="F40" s="39">
        <v>31289</v>
      </c>
      <c r="G40" s="39">
        <v>90676</v>
      </c>
      <c r="H40" s="39">
        <v>121965</v>
      </c>
    </row>
    <row r="41" spans="1:8" x14ac:dyDescent="0.25">
      <c r="A41" s="89" t="s">
        <v>138</v>
      </c>
      <c r="B41" s="89"/>
      <c r="C41" s="90" t="s">
        <v>64</v>
      </c>
      <c r="D41" s="90"/>
      <c r="E41" s="90"/>
      <c r="F41" s="35">
        <v>31289</v>
      </c>
      <c r="G41" s="35">
        <v>20461</v>
      </c>
      <c r="H41" s="35">
        <v>51750</v>
      </c>
    </row>
    <row r="42" spans="1:8" x14ac:dyDescent="0.25">
      <c r="A42" s="89" t="s">
        <v>139</v>
      </c>
      <c r="B42" s="89"/>
      <c r="C42" s="90" t="s">
        <v>66</v>
      </c>
      <c r="D42" s="90"/>
      <c r="E42" s="90"/>
      <c r="F42" s="35">
        <v>26299</v>
      </c>
      <c r="G42" s="35">
        <v>3000</v>
      </c>
      <c r="H42" s="35">
        <v>29299</v>
      </c>
    </row>
    <row r="43" spans="1:8" x14ac:dyDescent="0.25">
      <c r="A43" s="89" t="s">
        <v>144</v>
      </c>
      <c r="B43" s="89"/>
      <c r="C43" s="90" t="s">
        <v>67</v>
      </c>
      <c r="D43" s="90"/>
      <c r="E43" s="90"/>
      <c r="F43" s="35">
        <v>1990</v>
      </c>
      <c r="G43" s="35">
        <v>17461</v>
      </c>
      <c r="H43" s="35">
        <v>19451</v>
      </c>
    </row>
    <row r="44" spans="1:8" x14ac:dyDescent="0.25">
      <c r="A44" s="89" t="s">
        <v>148</v>
      </c>
      <c r="B44" s="89"/>
      <c r="C44" s="90" t="s">
        <v>71</v>
      </c>
      <c r="D44" s="90"/>
      <c r="E44" s="90"/>
      <c r="F44" s="35">
        <v>3000</v>
      </c>
      <c r="G44" s="35">
        <v>0</v>
      </c>
      <c r="H44" s="35">
        <v>3000</v>
      </c>
    </row>
    <row r="45" spans="1:8" x14ac:dyDescent="0.25">
      <c r="A45" s="89" t="s">
        <v>145</v>
      </c>
      <c r="B45" s="89"/>
      <c r="C45" s="90" t="s">
        <v>146</v>
      </c>
      <c r="D45" s="90"/>
      <c r="E45" s="90"/>
      <c r="F45" s="35">
        <v>0</v>
      </c>
      <c r="G45" s="35">
        <v>70215</v>
      </c>
      <c r="H45" s="35">
        <v>70215</v>
      </c>
    </row>
    <row r="46" spans="1:8" ht="34.5" customHeight="1" x14ac:dyDescent="0.25">
      <c r="A46" s="89" t="s">
        <v>147</v>
      </c>
      <c r="B46" s="89"/>
      <c r="C46" s="90" t="s">
        <v>75</v>
      </c>
      <c r="D46" s="90"/>
      <c r="E46" s="90"/>
      <c r="F46" s="35">
        <v>0</v>
      </c>
      <c r="G46" s="35">
        <v>70215</v>
      </c>
      <c r="H46" s="35">
        <v>70215</v>
      </c>
    </row>
    <row r="47" spans="1:8" x14ac:dyDescent="0.25">
      <c r="A47" s="92" t="s">
        <v>149</v>
      </c>
      <c r="B47" s="92"/>
      <c r="C47" s="92"/>
      <c r="D47" s="92"/>
      <c r="E47" s="92"/>
      <c r="F47" s="39">
        <v>291990</v>
      </c>
      <c r="G47" s="39">
        <v>-291990</v>
      </c>
      <c r="H47" s="39">
        <v>0</v>
      </c>
    </row>
    <row r="48" spans="1:8" x14ac:dyDescent="0.25">
      <c r="A48" s="89" t="s">
        <v>145</v>
      </c>
      <c r="B48" s="89"/>
      <c r="C48" s="90" t="s">
        <v>146</v>
      </c>
      <c r="D48" s="90"/>
      <c r="E48" s="90"/>
      <c r="F48" s="35">
        <v>291990</v>
      </c>
      <c r="G48" s="35">
        <v>-291990</v>
      </c>
      <c r="H48" s="35">
        <v>0</v>
      </c>
    </row>
    <row r="49" spans="1:8" ht="33.75" customHeight="1" x14ac:dyDescent="0.25">
      <c r="A49" s="89" t="s">
        <v>147</v>
      </c>
      <c r="B49" s="89"/>
      <c r="C49" s="90" t="s">
        <v>75</v>
      </c>
      <c r="D49" s="90"/>
      <c r="E49" s="90"/>
      <c r="F49" s="35">
        <v>291990</v>
      </c>
      <c r="G49" s="35">
        <v>-291990</v>
      </c>
      <c r="H49" s="35">
        <v>0</v>
      </c>
    </row>
    <row r="50" spans="1:8" x14ac:dyDescent="0.25">
      <c r="A50" s="91" t="s">
        <v>136</v>
      </c>
      <c r="B50" s="91"/>
      <c r="C50" s="91"/>
      <c r="D50" s="91"/>
      <c r="E50" s="91"/>
      <c r="F50" s="36">
        <v>264276</v>
      </c>
      <c r="G50" s="36">
        <v>25680</v>
      </c>
      <c r="H50" s="36">
        <v>289956</v>
      </c>
    </row>
    <row r="51" spans="1:8" x14ac:dyDescent="0.25">
      <c r="A51" s="92" t="s">
        <v>137</v>
      </c>
      <c r="B51" s="92"/>
      <c r="C51" s="92"/>
      <c r="D51" s="92"/>
      <c r="E51" s="92"/>
      <c r="F51" s="39">
        <v>240204</v>
      </c>
      <c r="G51" s="39">
        <v>23489</v>
      </c>
      <c r="H51" s="39">
        <v>263693</v>
      </c>
    </row>
    <row r="52" spans="1:8" x14ac:dyDescent="0.25">
      <c r="A52" s="89" t="s">
        <v>138</v>
      </c>
      <c r="B52" s="89"/>
      <c r="C52" s="90" t="s">
        <v>64</v>
      </c>
      <c r="D52" s="90"/>
      <c r="E52" s="90"/>
      <c r="F52" s="35">
        <v>239904</v>
      </c>
      <c r="G52" s="35">
        <v>23789</v>
      </c>
      <c r="H52" s="35">
        <v>263693</v>
      </c>
    </row>
    <row r="53" spans="1:8" x14ac:dyDescent="0.25">
      <c r="A53" s="89" t="s">
        <v>150</v>
      </c>
      <c r="B53" s="89"/>
      <c r="C53" s="90" t="s">
        <v>65</v>
      </c>
      <c r="D53" s="90"/>
      <c r="E53" s="90"/>
      <c r="F53" s="35">
        <v>184627</v>
      </c>
      <c r="G53" s="35">
        <v>18717</v>
      </c>
      <c r="H53" s="35">
        <v>203344</v>
      </c>
    </row>
    <row r="54" spans="1:8" x14ac:dyDescent="0.25">
      <c r="A54" s="89" t="s">
        <v>139</v>
      </c>
      <c r="B54" s="89"/>
      <c r="C54" s="90" t="s">
        <v>66</v>
      </c>
      <c r="D54" s="90"/>
      <c r="E54" s="90"/>
      <c r="F54" s="35">
        <v>49477</v>
      </c>
      <c r="G54" s="35">
        <v>5072</v>
      </c>
      <c r="H54" s="35">
        <v>54549</v>
      </c>
    </row>
    <row r="55" spans="1:8" x14ac:dyDescent="0.25">
      <c r="A55" s="89" t="s">
        <v>144</v>
      </c>
      <c r="B55" s="89"/>
      <c r="C55" s="90" t="s">
        <v>67</v>
      </c>
      <c r="D55" s="90"/>
      <c r="E55" s="90"/>
      <c r="F55" s="35">
        <v>5800</v>
      </c>
      <c r="G55" s="35">
        <v>0</v>
      </c>
      <c r="H55" s="35">
        <v>5800</v>
      </c>
    </row>
    <row r="56" spans="1:8" x14ac:dyDescent="0.25">
      <c r="A56" s="89" t="s">
        <v>151</v>
      </c>
      <c r="B56" s="89"/>
      <c r="C56" s="90" t="s">
        <v>72</v>
      </c>
      <c r="D56" s="90"/>
      <c r="E56" s="90"/>
      <c r="F56" s="35">
        <v>300</v>
      </c>
      <c r="G56" s="35">
        <v>-300</v>
      </c>
      <c r="H56" s="35">
        <v>0</v>
      </c>
    </row>
    <row r="57" spans="1:8" ht="28.5" customHeight="1" x14ac:dyDescent="0.25">
      <c r="A57" s="89" t="s">
        <v>152</v>
      </c>
      <c r="B57" s="89"/>
      <c r="C57" s="90" t="s">
        <v>73</v>
      </c>
      <c r="D57" s="90"/>
      <c r="E57" s="90"/>
      <c r="F57" s="35">
        <v>300</v>
      </c>
      <c r="G57" s="35">
        <v>-300</v>
      </c>
      <c r="H57" s="35">
        <v>0</v>
      </c>
    </row>
    <row r="58" spans="1:8" x14ac:dyDescent="0.25">
      <c r="A58" s="92" t="s">
        <v>140</v>
      </c>
      <c r="B58" s="92"/>
      <c r="C58" s="92"/>
      <c r="D58" s="92"/>
      <c r="E58" s="92"/>
      <c r="F58" s="39">
        <v>15572</v>
      </c>
      <c r="G58" s="39">
        <v>2191</v>
      </c>
      <c r="H58" s="39">
        <v>17763</v>
      </c>
    </row>
    <row r="59" spans="1:8" x14ac:dyDescent="0.25">
      <c r="A59" s="89" t="s">
        <v>138</v>
      </c>
      <c r="B59" s="89"/>
      <c r="C59" s="90" t="s">
        <v>64</v>
      </c>
      <c r="D59" s="90"/>
      <c r="E59" s="90"/>
      <c r="F59" s="35">
        <v>15572</v>
      </c>
      <c r="G59" s="35">
        <v>2191</v>
      </c>
      <c r="H59" s="35">
        <v>17763</v>
      </c>
    </row>
    <row r="60" spans="1:8" x14ac:dyDescent="0.25">
      <c r="A60" s="89" t="s">
        <v>139</v>
      </c>
      <c r="B60" s="89"/>
      <c r="C60" s="90" t="s">
        <v>66</v>
      </c>
      <c r="D60" s="90"/>
      <c r="E60" s="90"/>
      <c r="F60" s="35">
        <v>15572</v>
      </c>
      <c r="G60" s="35">
        <v>2191</v>
      </c>
      <c r="H60" s="35">
        <v>17763</v>
      </c>
    </row>
    <row r="61" spans="1:8" x14ac:dyDescent="0.25">
      <c r="A61" s="92" t="s">
        <v>142</v>
      </c>
      <c r="B61" s="92"/>
      <c r="C61" s="92"/>
      <c r="D61" s="92"/>
      <c r="E61" s="92"/>
      <c r="F61" s="39">
        <v>8500</v>
      </c>
      <c r="G61" s="39">
        <v>0</v>
      </c>
      <c r="H61" s="39">
        <v>8500</v>
      </c>
    </row>
    <row r="62" spans="1:8" x14ac:dyDescent="0.25">
      <c r="A62" s="89" t="s">
        <v>138</v>
      </c>
      <c r="B62" s="89"/>
      <c r="C62" s="90" t="s">
        <v>64</v>
      </c>
      <c r="D62" s="90"/>
      <c r="E62" s="90"/>
      <c r="F62" s="35">
        <v>8500</v>
      </c>
      <c r="G62" s="35">
        <v>0</v>
      </c>
      <c r="H62" s="35">
        <v>8500</v>
      </c>
    </row>
    <row r="63" spans="1:8" x14ac:dyDescent="0.25">
      <c r="A63" s="89" t="s">
        <v>150</v>
      </c>
      <c r="B63" s="89"/>
      <c r="C63" s="90" t="s">
        <v>65</v>
      </c>
      <c r="D63" s="90"/>
      <c r="E63" s="90"/>
      <c r="F63" s="35">
        <v>8500</v>
      </c>
      <c r="G63" s="35">
        <v>0</v>
      </c>
      <c r="H63" s="35">
        <v>8500</v>
      </c>
    </row>
    <row r="64" spans="1:8" x14ac:dyDescent="0.25">
      <c r="A64" s="91" t="s">
        <v>153</v>
      </c>
      <c r="B64" s="91"/>
      <c r="C64" s="91"/>
      <c r="D64" s="91"/>
      <c r="E64" s="91"/>
      <c r="F64" s="36">
        <v>0</v>
      </c>
      <c r="G64" s="36">
        <v>7135</v>
      </c>
      <c r="H64" s="36">
        <v>7135</v>
      </c>
    </row>
    <row r="65" spans="1:8" x14ac:dyDescent="0.25">
      <c r="A65" s="92" t="s">
        <v>137</v>
      </c>
      <c r="B65" s="92"/>
      <c r="C65" s="92"/>
      <c r="D65" s="92"/>
      <c r="E65" s="92"/>
      <c r="F65" s="39">
        <v>0</v>
      </c>
      <c r="G65" s="39">
        <v>7135</v>
      </c>
      <c r="H65" s="39">
        <v>7135</v>
      </c>
    </row>
    <row r="66" spans="1:8" x14ac:dyDescent="0.25">
      <c r="A66" s="89" t="s">
        <v>138</v>
      </c>
      <c r="B66" s="89"/>
      <c r="C66" s="90" t="s">
        <v>64</v>
      </c>
      <c r="D66" s="90"/>
      <c r="E66" s="90"/>
      <c r="F66" s="35">
        <v>0</v>
      </c>
      <c r="G66" s="35">
        <v>7135</v>
      </c>
      <c r="H66" s="35">
        <v>7135</v>
      </c>
    </row>
    <row r="67" spans="1:8" x14ac:dyDescent="0.25">
      <c r="A67" s="89" t="s">
        <v>139</v>
      </c>
      <c r="B67" s="89"/>
      <c r="C67" s="90" t="s">
        <v>66</v>
      </c>
      <c r="D67" s="90"/>
      <c r="E67" s="90"/>
      <c r="F67" s="35">
        <v>0</v>
      </c>
      <c r="G67" s="35">
        <v>7135</v>
      </c>
      <c r="H67" s="35">
        <v>7135</v>
      </c>
    </row>
    <row r="68" spans="1:8" x14ac:dyDescent="0.25">
      <c r="A68" s="94" t="s">
        <v>154</v>
      </c>
      <c r="B68" s="94"/>
      <c r="C68" s="94"/>
      <c r="D68" s="94"/>
      <c r="E68" s="94"/>
      <c r="F68" s="40">
        <v>0</v>
      </c>
      <c r="G68" s="40">
        <v>13935</v>
      </c>
      <c r="H68" s="40">
        <v>13935</v>
      </c>
    </row>
    <row r="69" spans="1:8" x14ac:dyDescent="0.25">
      <c r="A69" s="92" t="s">
        <v>137</v>
      </c>
      <c r="B69" s="92"/>
      <c r="C69" s="92"/>
      <c r="D69" s="92"/>
      <c r="E69" s="92"/>
      <c r="F69" s="39">
        <v>0</v>
      </c>
      <c r="G69" s="39">
        <v>8615</v>
      </c>
      <c r="H69" s="39">
        <v>8615</v>
      </c>
    </row>
    <row r="70" spans="1:8" x14ac:dyDescent="0.25">
      <c r="A70" s="89" t="s">
        <v>151</v>
      </c>
      <c r="B70" s="89"/>
      <c r="C70" s="90" t="s">
        <v>72</v>
      </c>
      <c r="D70" s="90"/>
      <c r="E70" s="90"/>
      <c r="F70" s="35">
        <v>0</v>
      </c>
      <c r="G70" s="35">
        <v>8615</v>
      </c>
      <c r="H70" s="35">
        <v>8615</v>
      </c>
    </row>
    <row r="71" spans="1:8" ht="29.25" customHeight="1" x14ac:dyDescent="0.25">
      <c r="A71" s="89" t="s">
        <v>152</v>
      </c>
      <c r="B71" s="89"/>
      <c r="C71" s="90" t="s">
        <v>73</v>
      </c>
      <c r="D71" s="90"/>
      <c r="E71" s="90"/>
      <c r="F71" s="35">
        <v>0</v>
      </c>
      <c r="G71" s="35">
        <v>8615</v>
      </c>
      <c r="H71" s="35">
        <v>8615</v>
      </c>
    </row>
    <row r="72" spans="1:8" x14ac:dyDescent="0.25">
      <c r="A72" s="92" t="s">
        <v>142</v>
      </c>
      <c r="B72" s="92"/>
      <c r="C72" s="92"/>
      <c r="D72" s="92"/>
      <c r="E72" s="92"/>
      <c r="F72" s="39">
        <v>0</v>
      </c>
      <c r="G72" s="39">
        <v>5320</v>
      </c>
      <c r="H72" s="39">
        <v>5320</v>
      </c>
    </row>
    <row r="73" spans="1:8" x14ac:dyDescent="0.25">
      <c r="A73" s="89" t="s">
        <v>151</v>
      </c>
      <c r="B73" s="89"/>
      <c r="C73" s="90" t="s">
        <v>72</v>
      </c>
      <c r="D73" s="90"/>
      <c r="E73" s="90"/>
      <c r="F73" s="35">
        <v>0</v>
      </c>
      <c r="G73" s="35">
        <v>5320</v>
      </c>
      <c r="H73" s="35">
        <v>5320</v>
      </c>
    </row>
    <row r="74" spans="1:8" ht="27.75" customHeight="1" x14ac:dyDescent="0.25">
      <c r="A74" s="89" t="s">
        <v>152</v>
      </c>
      <c r="B74" s="89"/>
      <c r="C74" s="90" t="s">
        <v>73</v>
      </c>
      <c r="D74" s="90"/>
      <c r="E74" s="90"/>
      <c r="F74" s="35">
        <v>0</v>
      </c>
      <c r="G74" s="35">
        <v>5320</v>
      </c>
      <c r="H74" s="35">
        <v>5320</v>
      </c>
    </row>
    <row r="75" spans="1:8" x14ac:dyDescent="0.25">
      <c r="A75" s="91" t="s">
        <v>155</v>
      </c>
      <c r="B75" s="91"/>
      <c r="C75" s="91"/>
      <c r="D75" s="91"/>
      <c r="E75" s="91"/>
      <c r="F75" s="36">
        <v>122072</v>
      </c>
      <c r="G75" s="36">
        <v>4911</v>
      </c>
      <c r="H75" s="36">
        <v>126983</v>
      </c>
    </row>
    <row r="76" spans="1:8" x14ac:dyDescent="0.25">
      <c r="A76" s="93" t="s">
        <v>137</v>
      </c>
      <c r="B76" s="93"/>
      <c r="C76" s="93"/>
      <c r="D76" s="93"/>
      <c r="E76" s="93"/>
      <c r="F76" s="44">
        <v>3191</v>
      </c>
      <c r="G76" s="44">
        <v>0</v>
      </c>
      <c r="H76" s="44">
        <v>3191</v>
      </c>
    </row>
    <row r="77" spans="1:8" x14ac:dyDescent="0.25">
      <c r="A77" s="89" t="s">
        <v>138</v>
      </c>
      <c r="B77" s="89"/>
      <c r="C77" s="90" t="s">
        <v>64</v>
      </c>
      <c r="D77" s="90"/>
      <c r="E77" s="90"/>
      <c r="F77" s="35">
        <v>3191</v>
      </c>
      <c r="G77" s="35">
        <v>0</v>
      </c>
      <c r="H77" s="35">
        <v>3191</v>
      </c>
    </row>
    <row r="78" spans="1:8" x14ac:dyDescent="0.25">
      <c r="A78" s="89" t="s">
        <v>139</v>
      </c>
      <c r="B78" s="89"/>
      <c r="C78" s="90" t="s">
        <v>66</v>
      </c>
      <c r="D78" s="90"/>
      <c r="E78" s="90"/>
      <c r="F78" s="35">
        <v>3191</v>
      </c>
      <c r="G78" s="35">
        <v>0</v>
      </c>
      <c r="H78" s="35">
        <v>3191</v>
      </c>
    </row>
    <row r="79" spans="1:8" x14ac:dyDescent="0.25">
      <c r="A79" s="93" t="s">
        <v>156</v>
      </c>
      <c r="B79" s="93"/>
      <c r="C79" s="93"/>
      <c r="D79" s="93"/>
      <c r="E79" s="93"/>
      <c r="F79" s="44">
        <v>219</v>
      </c>
      <c r="G79" s="44">
        <v>0</v>
      </c>
      <c r="H79" s="44">
        <v>219</v>
      </c>
    </row>
    <row r="80" spans="1:8" x14ac:dyDescent="0.25">
      <c r="A80" s="89" t="s">
        <v>138</v>
      </c>
      <c r="B80" s="89"/>
      <c r="C80" s="90" t="s">
        <v>64</v>
      </c>
      <c r="D80" s="90"/>
      <c r="E80" s="90"/>
      <c r="F80" s="35">
        <v>219</v>
      </c>
      <c r="G80" s="35">
        <v>0</v>
      </c>
      <c r="H80" s="35">
        <v>219</v>
      </c>
    </row>
    <row r="81" spans="1:8" x14ac:dyDescent="0.25">
      <c r="A81" s="89" t="s">
        <v>139</v>
      </c>
      <c r="B81" s="89"/>
      <c r="C81" s="90" t="s">
        <v>66</v>
      </c>
      <c r="D81" s="90"/>
      <c r="E81" s="90"/>
      <c r="F81" s="35">
        <v>219</v>
      </c>
      <c r="G81" s="35">
        <v>0</v>
      </c>
      <c r="H81" s="35">
        <v>219</v>
      </c>
    </row>
    <row r="82" spans="1:8" x14ac:dyDescent="0.25">
      <c r="A82" s="91" t="s">
        <v>157</v>
      </c>
      <c r="B82" s="91"/>
      <c r="C82" s="91"/>
      <c r="D82" s="91"/>
      <c r="E82" s="91"/>
      <c r="F82" s="36">
        <v>21735</v>
      </c>
      <c r="G82" s="36">
        <v>5673</v>
      </c>
      <c r="H82" s="36">
        <v>27408</v>
      </c>
    </row>
    <row r="83" spans="1:8" x14ac:dyDescent="0.25">
      <c r="A83" s="92" t="s">
        <v>137</v>
      </c>
      <c r="B83" s="92"/>
      <c r="C83" s="92"/>
      <c r="D83" s="92"/>
      <c r="E83" s="92"/>
      <c r="F83" s="39">
        <v>21735</v>
      </c>
      <c r="G83" s="39">
        <v>5673</v>
      </c>
      <c r="H83" s="39">
        <v>27408</v>
      </c>
    </row>
    <row r="84" spans="1:8" x14ac:dyDescent="0.25">
      <c r="A84" s="89" t="s">
        <v>138</v>
      </c>
      <c r="B84" s="89"/>
      <c r="C84" s="90" t="s">
        <v>64</v>
      </c>
      <c r="D84" s="90"/>
      <c r="E84" s="90"/>
      <c r="F84" s="35">
        <v>21735</v>
      </c>
      <c r="G84" s="35">
        <v>5673</v>
      </c>
      <c r="H84" s="35">
        <v>27408</v>
      </c>
    </row>
    <row r="85" spans="1:8" x14ac:dyDescent="0.25">
      <c r="A85" s="89" t="s">
        <v>139</v>
      </c>
      <c r="B85" s="89"/>
      <c r="C85" s="90" t="s">
        <v>66</v>
      </c>
      <c r="D85" s="90"/>
      <c r="E85" s="90"/>
      <c r="F85" s="35">
        <v>21735</v>
      </c>
      <c r="G85" s="35">
        <v>5673</v>
      </c>
      <c r="H85" s="35">
        <v>27408</v>
      </c>
    </row>
    <row r="86" spans="1:8" x14ac:dyDescent="0.25">
      <c r="A86" s="91" t="s">
        <v>158</v>
      </c>
      <c r="B86" s="91"/>
      <c r="C86" s="91"/>
      <c r="D86" s="91"/>
      <c r="E86" s="91"/>
      <c r="F86" s="36">
        <v>93427</v>
      </c>
      <c r="G86" s="36">
        <v>2738</v>
      </c>
      <c r="H86" s="36">
        <v>96165</v>
      </c>
    </row>
    <row r="87" spans="1:8" x14ac:dyDescent="0.25">
      <c r="A87" s="92" t="s">
        <v>137</v>
      </c>
      <c r="B87" s="92"/>
      <c r="C87" s="92"/>
      <c r="D87" s="92"/>
      <c r="E87" s="92"/>
      <c r="F87" s="39">
        <v>83504</v>
      </c>
      <c r="G87" s="39">
        <v>2273</v>
      </c>
      <c r="H87" s="39">
        <v>85777</v>
      </c>
    </row>
    <row r="88" spans="1:8" x14ac:dyDescent="0.25">
      <c r="A88" s="89" t="s">
        <v>138</v>
      </c>
      <c r="B88" s="89"/>
      <c r="C88" s="90" t="s">
        <v>64</v>
      </c>
      <c r="D88" s="90"/>
      <c r="E88" s="90"/>
      <c r="F88" s="35">
        <v>83504</v>
      </c>
      <c r="G88" s="35">
        <v>2273</v>
      </c>
      <c r="H88" s="35">
        <v>85777</v>
      </c>
    </row>
    <row r="89" spans="1:8" x14ac:dyDescent="0.25">
      <c r="A89" s="89" t="s">
        <v>150</v>
      </c>
      <c r="B89" s="89"/>
      <c r="C89" s="90" t="s">
        <v>65</v>
      </c>
      <c r="D89" s="90"/>
      <c r="E89" s="90"/>
      <c r="F89" s="35">
        <v>83504</v>
      </c>
      <c r="G89" s="35">
        <v>2273</v>
      </c>
      <c r="H89" s="35">
        <v>85777</v>
      </c>
    </row>
    <row r="90" spans="1:8" x14ac:dyDescent="0.25">
      <c r="A90" s="92" t="s">
        <v>140</v>
      </c>
      <c r="B90" s="92"/>
      <c r="C90" s="92"/>
      <c r="D90" s="92"/>
      <c r="E90" s="92"/>
      <c r="F90" s="39">
        <v>9923</v>
      </c>
      <c r="G90" s="39">
        <v>465</v>
      </c>
      <c r="H90" s="39">
        <v>10388</v>
      </c>
    </row>
    <row r="91" spans="1:8" x14ac:dyDescent="0.25">
      <c r="A91" s="89" t="s">
        <v>138</v>
      </c>
      <c r="B91" s="89"/>
      <c r="C91" s="90" t="s">
        <v>64</v>
      </c>
      <c r="D91" s="90"/>
      <c r="E91" s="90"/>
      <c r="F91" s="35">
        <v>9923</v>
      </c>
      <c r="G91" s="35">
        <v>465</v>
      </c>
      <c r="H91" s="35">
        <v>10388</v>
      </c>
    </row>
    <row r="92" spans="1:8" x14ac:dyDescent="0.25">
      <c r="A92" s="89" t="s">
        <v>150</v>
      </c>
      <c r="B92" s="89"/>
      <c r="C92" s="90" t="s">
        <v>65</v>
      </c>
      <c r="D92" s="90"/>
      <c r="E92" s="90"/>
      <c r="F92" s="35">
        <v>9923</v>
      </c>
      <c r="G92" s="35">
        <v>465</v>
      </c>
      <c r="H92" s="35">
        <v>10388</v>
      </c>
    </row>
    <row r="93" spans="1:8" x14ac:dyDescent="0.25">
      <c r="A93" s="91" t="s">
        <v>159</v>
      </c>
      <c r="B93" s="91"/>
      <c r="C93" s="91"/>
      <c r="D93" s="91"/>
      <c r="E93" s="91"/>
      <c r="F93" s="36">
        <v>3500</v>
      </c>
      <c r="G93" s="36">
        <v>-3500</v>
      </c>
      <c r="H93" s="36">
        <v>0</v>
      </c>
    </row>
    <row r="94" spans="1:8" x14ac:dyDescent="0.25">
      <c r="A94" s="92" t="s">
        <v>137</v>
      </c>
      <c r="B94" s="92"/>
      <c r="C94" s="92"/>
      <c r="D94" s="92"/>
      <c r="E94" s="92"/>
      <c r="F94" s="39">
        <v>2530</v>
      </c>
      <c r="G94" s="39">
        <v>-2530</v>
      </c>
      <c r="H94" s="39">
        <v>0</v>
      </c>
    </row>
    <row r="95" spans="1:8" x14ac:dyDescent="0.25">
      <c r="A95" s="89" t="s">
        <v>151</v>
      </c>
      <c r="B95" s="89"/>
      <c r="C95" s="90" t="s">
        <v>72</v>
      </c>
      <c r="D95" s="90"/>
      <c r="E95" s="90"/>
      <c r="F95" s="35">
        <v>2530</v>
      </c>
      <c r="G95" s="35">
        <v>-2530</v>
      </c>
      <c r="H95" s="35">
        <v>0</v>
      </c>
    </row>
    <row r="96" spans="1:8" ht="34.5" customHeight="1" x14ac:dyDescent="0.25">
      <c r="A96" s="89" t="s">
        <v>152</v>
      </c>
      <c r="B96" s="89"/>
      <c r="C96" s="90" t="s">
        <v>73</v>
      </c>
      <c r="D96" s="90"/>
      <c r="E96" s="90"/>
      <c r="F96" s="35">
        <v>2530</v>
      </c>
      <c r="G96" s="35">
        <v>-2530</v>
      </c>
      <c r="H96" s="35">
        <v>0</v>
      </c>
    </row>
    <row r="97" spans="1:8" x14ac:dyDescent="0.25">
      <c r="A97" s="92" t="s">
        <v>142</v>
      </c>
      <c r="B97" s="92"/>
      <c r="C97" s="92"/>
      <c r="D97" s="92"/>
      <c r="E97" s="92"/>
      <c r="F97" s="39">
        <v>970</v>
      </c>
      <c r="G97" s="39">
        <v>-970</v>
      </c>
      <c r="H97" s="39">
        <v>0</v>
      </c>
    </row>
    <row r="98" spans="1:8" x14ac:dyDescent="0.25">
      <c r="A98" s="89" t="s">
        <v>151</v>
      </c>
      <c r="B98" s="89"/>
      <c r="C98" s="90" t="s">
        <v>72</v>
      </c>
      <c r="D98" s="90"/>
      <c r="E98" s="90"/>
      <c r="F98" s="35">
        <v>970</v>
      </c>
      <c r="G98" s="35">
        <v>-970</v>
      </c>
      <c r="H98" s="35">
        <v>0</v>
      </c>
    </row>
    <row r="99" spans="1:8" ht="31.5" customHeight="1" x14ac:dyDescent="0.25">
      <c r="A99" s="89" t="s">
        <v>152</v>
      </c>
      <c r="B99" s="89"/>
      <c r="C99" s="90" t="s">
        <v>73</v>
      </c>
      <c r="D99" s="90"/>
      <c r="E99" s="90"/>
      <c r="F99" s="35">
        <v>970</v>
      </c>
      <c r="G99" s="35">
        <v>-970</v>
      </c>
      <c r="H99" s="35">
        <v>0</v>
      </c>
    </row>
    <row r="100" spans="1:8" x14ac:dyDescent="0.25">
      <c r="A100" s="91" t="s">
        <v>160</v>
      </c>
      <c r="B100" s="91"/>
      <c r="C100" s="91"/>
      <c r="D100" s="91"/>
      <c r="E100" s="91"/>
      <c r="F100" s="36">
        <v>0</v>
      </c>
      <c r="G100" s="36">
        <v>4000</v>
      </c>
      <c r="H100" s="36">
        <v>4000</v>
      </c>
    </row>
    <row r="101" spans="1:8" x14ac:dyDescent="0.25">
      <c r="A101" s="91" t="s">
        <v>161</v>
      </c>
      <c r="B101" s="91"/>
      <c r="C101" s="91"/>
      <c r="D101" s="91"/>
      <c r="E101" s="91"/>
      <c r="F101" s="36">
        <v>0</v>
      </c>
      <c r="G101" s="36">
        <v>4000</v>
      </c>
      <c r="H101" s="36">
        <v>4000</v>
      </c>
    </row>
    <row r="102" spans="1:8" x14ac:dyDescent="0.25">
      <c r="A102" s="92" t="s">
        <v>140</v>
      </c>
      <c r="B102" s="92"/>
      <c r="C102" s="92"/>
      <c r="D102" s="92"/>
      <c r="E102" s="92"/>
      <c r="F102" s="39">
        <v>0</v>
      </c>
      <c r="G102" s="39">
        <v>4000</v>
      </c>
      <c r="H102" s="39">
        <v>4000</v>
      </c>
    </row>
    <row r="103" spans="1:8" x14ac:dyDescent="0.25">
      <c r="A103" s="89" t="s">
        <v>138</v>
      </c>
      <c r="B103" s="89"/>
      <c r="C103" s="90" t="s">
        <v>64</v>
      </c>
      <c r="D103" s="90"/>
      <c r="E103" s="90"/>
      <c r="F103" s="35">
        <v>0</v>
      </c>
      <c r="G103" s="35">
        <v>4000</v>
      </c>
      <c r="H103" s="35">
        <v>4000</v>
      </c>
    </row>
    <row r="104" spans="1:8" x14ac:dyDescent="0.25">
      <c r="A104" s="89" t="s">
        <v>139</v>
      </c>
      <c r="B104" s="89"/>
      <c r="C104" s="90" t="s">
        <v>66</v>
      </c>
      <c r="D104" s="90"/>
      <c r="E104" s="90"/>
      <c r="F104" s="35">
        <v>0</v>
      </c>
      <c r="G104" s="35">
        <v>4000</v>
      </c>
      <c r="H104" s="35">
        <v>4000</v>
      </c>
    </row>
    <row r="105" spans="1:8" x14ac:dyDescent="0.25">
      <c r="A105" s="91" t="s">
        <v>93</v>
      </c>
      <c r="B105" s="91"/>
      <c r="C105" s="91"/>
      <c r="D105" s="91"/>
      <c r="E105" s="91"/>
      <c r="F105" s="36">
        <v>4350103</v>
      </c>
      <c r="G105" s="36">
        <v>15431480</v>
      </c>
      <c r="H105" s="36">
        <v>19781583</v>
      </c>
    </row>
    <row r="106" spans="1:8" x14ac:dyDescent="0.25">
      <c r="A106" s="91" t="s">
        <v>162</v>
      </c>
      <c r="B106" s="91"/>
      <c r="C106" s="91"/>
      <c r="D106" s="91"/>
      <c r="E106" s="91"/>
      <c r="F106" s="36">
        <v>547690</v>
      </c>
      <c r="G106" s="36">
        <v>13320</v>
      </c>
      <c r="H106" s="36">
        <v>561010</v>
      </c>
    </row>
    <row r="107" spans="1:8" x14ac:dyDescent="0.25">
      <c r="A107" s="91" t="s">
        <v>163</v>
      </c>
      <c r="B107" s="91"/>
      <c r="C107" s="91"/>
      <c r="D107" s="91"/>
      <c r="E107" s="91"/>
      <c r="F107" s="36">
        <v>0</v>
      </c>
      <c r="G107" s="36">
        <v>6500</v>
      </c>
      <c r="H107" s="36">
        <v>6500</v>
      </c>
    </row>
    <row r="108" spans="1:8" x14ac:dyDescent="0.25">
      <c r="A108" s="92" t="s">
        <v>137</v>
      </c>
      <c r="B108" s="92"/>
      <c r="C108" s="92"/>
      <c r="D108" s="92"/>
      <c r="E108" s="92"/>
      <c r="F108" s="39">
        <v>0</v>
      </c>
      <c r="G108" s="39">
        <v>6500</v>
      </c>
      <c r="H108" s="39">
        <v>6500</v>
      </c>
    </row>
    <row r="109" spans="1:8" x14ac:dyDescent="0.25">
      <c r="A109" s="89" t="s">
        <v>138</v>
      </c>
      <c r="B109" s="89"/>
      <c r="C109" s="90" t="s">
        <v>64</v>
      </c>
      <c r="D109" s="90"/>
      <c r="E109" s="90"/>
      <c r="F109" s="35">
        <v>0</v>
      </c>
      <c r="G109" s="35">
        <v>2000</v>
      </c>
      <c r="H109" s="35">
        <v>2000</v>
      </c>
    </row>
    <row r="110" spans="1:8" x14ac:dyDescent="0.25">
      <c r="A110" s="89" t="s">
        <v>139</v>
      </c>
      <c r="B110" s="89"/>
      <c r="C110" s="90" t="s">
        <v>66</v>
      </c>
      <c r="D110" s="90"/>
      <c r="E110" s="90"/>
      <c r="F110" s="35">
        <v>0</v>
      </c>
      <c r="G110" s="35">
        <v>2000</v>
      </c>
      <c r="H110" s="35">
        <v>2000</v>
      </c>
    </row>
    <row r="111" spans="1:8" x14ac:dyDescent="0.25">
      <c r="A111" s="89" t="s">
        <v>151</v>
      </c>
      <c r="B111" s="89"/>
      <c r="C111" s="90" t="s">
        <v>72</v>
      </c>
      <c r="D111" s="90"/>
      <c r="E111" s="90"/>
      <c r="F111" s="35">
        <v>0</v>
      </c>
      <c r="G111" s="35">
        <v>4500</v>
      </c>
      <c r="H111" s="35">
        <v>4500</v>
      </c>
    </row>
    <row r="112" spans="1:8" ht="34.5" customHeight="1" x14ac:dyDescent="0.25">
      <c r="A112" s="89" t="s">
        <v>152</v>
      </c>
      <c r="B112" s="89"/>
      <c r="C112" s="90" t="s">
        <v>73</v>
      </c>
      <c r="D112" s="90"/>
      <c r="E112" s="90"/>
      <c r="F112" s="35">
        <v>0</v>
      </c>
      <c r="G112" s="35">
        <v>4500</v>
      </c>
      <c r="H112" s="35">
        <v>4500</v>
      </c>
    </row>
    <row r="113" spans="1:8" x14ac:dyDescent="0.25">
      <c r="A113" s="91" t="s">
        <v>164</v>
      </c>
      <c r="B113" s="91"/>
      <c r="C113" s="91"/>
      <c r="D113" s="91"/>
      <c r="E113" s="91"/>
      <c r="F113" s="36">
        <v>237576</v>
      </c>
      <c r="G113" s="36">
        <v>0</v>
      </c>
      <c r="H113" s="36">
        <v>237576</v>
      </c>
    </row>
    <row r="114" spans="1:8" x14ac:dyDescent="0.25">
      <c r="A114" s="92" t="s">
        <v>137</v>
      </c>
      <c r="B114" s="92"/>
      <c r="C114" s="92"/>
      <c r="D114" s="92"/>
      <c r="E114" s="92"/>
      <c r="F114" s="39">
        <v>130390</v>
      </c>
      <c r="G114" s="39">
        <v>55212</v>
      </c>
      <c r="H114" s="39">
        <v>185602</v>
      </c>
    </row>
    <row r="115" spans="1:8" x14ac:dyDescent="0.25">
      <c r="A115" s="89" t="s">
        <v>138</v>
      </c>
      <c r="B115" s="89"/>
      <c r="C115" s="90" t="s">
        <v>64</v>
      </c>
      <c r="D115" s="90"/>
      <c r="E115" s="90"/>
      <c r="F115" s="35">
        <v>130390</v>
      </c>
      <c r="G115" s="35">
        <v>55212</v>
      </c>
      <c r="H115" s="35">
        <v>185602</v>
      </c>
    </row>
    <row r="116" spans="1:8" x14ac:dyDescent="0.25">
      <c r="A116" s="89" t="s">
        <v>139</v>
      </c>
      <c r="B116" s="89"/>
      <c r="C116" s="90" t="s">
        <v>66</v>
      </c>
      <c r="D116" s="90"/>
      <c r="E116" s="90"/>
      <c r="F116" s="35">
        <v>130390</v>
      </c>
      <c r="G116" s="35">
        <v>55212</v>
      </c>
      <c r="H116" s="35">
        <v>185602</v>
      </c>
    </row>
    <row r="117" spans="1:8" x14ac:dyDescent="0.25">
      <c r="A117" s="92" t="s">
        <v>140</v>
      </c>
      <c r="B117" s="92"/>
      <c r="C117" s="92"/>
      <c r="D117" s="92"/>
      <c r="E117" s="92"/>
      <c r="F117" s="39">
        <v>30051</v>
      </c>
      <c r="G117" s="39">
        <v>21923</v>
      </c>
      <c r="H117" s="39">
        <v>51974</v>
      </c>
    </row>
    <row r="118" spans="1:8" x14ac:dyDescent="0.25">
      <c r="A118" s="89" t="s">
        <v>138</v>
      </c>
      <c r="B118" s="89"/>
      <c r="C118" s="90" t="s">
        <v>64</v>
      </c>
      <c r="D118" s="90"/>
      <c r="E118" s="90"/>
      <c r="F118" s="35">
        <v>30051</v>
      </c>
      <c r="G118" s="35">
        <v>21923</v>
      </c>
      <c r="H118" s="35">
        <v>51974</v>
      </c>
    </row>
    <row r="119" spans="1:8" x14ac:dyDescent="0.25">
      <c r="A119" s="89" t="s">
        <v>139</v>
      </c>
      <c r="B119" s="89"/>
      <c r="C119" s="90" t="s">
        <v>66</v>
      </c>
      <c r="D119" s="90"/>
      <c r="E119" s="90"/>
      <c r="F119" s="35">
        <v>30051</v>
      </c>
      <c r="G119" s="35">
        <v>21923</v>
      </c>
      <c r="H119" s="35">
        <v>51974</v>
      </c>
    </row>
    <row r="120" spans="1:8" x14ac:dyDescent="0.25">
      <c r="A120" s="92" t="s">
        <v>149</v>
      </c>
      <c r="B120" s="92"/>
      <c r="C120" s="92"/>
      <c r="D120" s="92"/>
      <c r="E120" s="92"/>
      <c r="F120" s="39">
        <v>71040</v>
      </c>
      <c r="G120" s="39">
        <v>-71040</v>
      </c>
      <c r="H120" s="39">
        <v>0</v>
      </c>
    </row>
    <row r="121" spans="1:8" x14ac:dyDescent="0.25">
      <c r="A121" s="89" t="s">
        <v>138</v>
      </c>
      <c r="B121" s="89"/>
      <c r="C121" s="90" t="s">
        <v>64</v>
      </c>
      <c r="D121" s="90"/>
      <c r="E121" s="90"/>
      <c r="F121" s="35">
        <v>71040</v>
      </c>
      <c r="G121" s="35">
        <v>-71040</v>
      </c>
      <c r="H121" s="35">
        <v>0</v>
      </c>
    </row>
    <row r="122" spans="1:8" x14ac:dyDescent="0.25">
      <c r="A122" s="89" t="s">
        <v>139</v>
      </c>
      <c r="B122" s="89"/>
      <c r="C122" s="90" t="s">
        <v>66</v>
      </c>
      <c r="D122" s="90"/>
      <c r="E122" s="90"/>
      <c r="F122" s="35">
        <v>71040</v>
      </c>
      <c r="G122" s="35">
        <v>-71040</v>
      </c>
      <c r="H122" s="35">
        <v>0</v>
      </c>
    </row>
    <row r="123" spans="1:8" x14ac:dyDescent="0.25">
      <c r="A123" s="92" t="s">
        <v>143</v>
      </c>
      <c r="B123" s="92"/>
      <c r="C123" s="92"/>
      <c r="D123" s="92"/>
      <c r="E123" s="92"/>
      <c r="F123" s="39">
        <v>6095</v>
      </c>
      <c r="G123" s="39">
        <v>-6095</v>
      </c>
      <c r="H123" s="39">
        <v>0</v>
      </c>
    </row>
    <row r="124" spans="1:8" x14ac:dyDescent="0.25">
      <c r="A124" s="89" t="s">
        <v>138</v>
      </c>
      <c r="B124" s="89"/>
      <c r="C124" s="90" t="s">
        <v>64</v>
      </c>
      <c r="D124" s="90"/>
      <c r="E124" s="90"/>
      <c r="F124" s="35">
        <v>6095</v>
      </c>
      <c r="G124" s="35">
        <v>-6095</v>
      </c>
      <c r="H124" s="35">
        <v>0</v>
      </c>
    </row>
    <row r="125" spans="1:8" x14ac:dyDescent="0.25">
      <c r="A125" s="89" t="s">
        <v>139</v>
      </c>
      <c r="B125" s="89"/>
      <c r="C125" s="90" t="s">
        <v>66</v>
      </c>
      <c r="D125" s="90"/>
      <c r="E125" s="90"/>
      <c r="F125" s="35">
        <v>6095</v>
      </c>
      <c r="G125" s="35">
        <v>-6095</v>
      </c>
      <c r="H125" s="35">
        <v>0</v>
      </c>
    </row>
    <row r="126" spans="1:8" x14ac:dyDescent="0.25">
      <c r="A126" s="91" t="s">
        <v>165</v>
      </c>
      <c r="B126" s="91"/>
      <c r="C126" s="91"/>
      <c r="D126" s="91"/>
      <c r="E126" s="91"/>
      <c r="F126" s="36">
        <v>98218</v>
      </c>
      <c r="G126" s="36">
        <v>-596</v>
      </c>
      <c r="H126" s="36">
        <v>97622</v>
      </c>
    </row>
    <row r="127" spans="1:8" x14ac:dyDescent="0.25">
      <c r="A127" s="92" t="s">
        <v>137</v>
      </c>
      <c r="B127" s="92"/>
      <c r="C127" s="92"/>
      <c r="D127" s="92"/>
      <c r="E127" s="92"/>
      <c r="F127" s="39">
        <v>24171</v>
      </c>
      <c r="G127" s="39">
        <v>0</v>
      </c>
      <c r="H127" s="39">
        <v>24171</v>
      </c>
    </row>
    <row r="128" spans="1:8" x14ac:dyDescent="0.25">
      <c r="A128" s="89" t="s">
        <v>138</v>
      </c>
      <c r="B128" s="89"/>
      <c r="C128" s="90" t="s">
        <v>64</v>
      </c>
      <c r="D128" s="90"/>
      <c r="E128" s="90"/>
      <c r="F128" s="35">
        <v>24171</v>
      </c>
      <c r="G128" s="35">
        <v>0</v>
      </c>
      <c r="H128" s="35">
        <v>24171</v>
      </c>
    </row>
    <row r="129" spans="1:8" x14ac:dyDescent="0.25">
      <c r="A129" s="89" t="s">
        <v>139</v>
      </c>
      <c r="B129" s="89"/>
      <c r="C129" s="90" t="s">
        <v>66</v>
      </c>
      <c r="D129" s="90"/>
      <c r="E129" s="90"/>
      <c r="F129" s="35">
        <v>24171</v>
      </c>
      <c r="G129" s="35">
        <v>0</v>
      </c>
      <c r="H129" s="35">
        <v>24171</v>
      </c>
    </row>
    <row r="130" spans="1:8" x14ac:dyDescent="0.25">
      <c r="A130" s="92" t="s">
        <v>140</v>
      </c>
      <c r="B130" s="92"/>
      <c r="C130" s="92"/>
      <c r="D130" s="92"/>
      <c r="E130" s="92"/>
      <c r="F130" s="39">
        <v>74047</v>
      </c>
      <c r="G130" s="39">
        <v>-596</v>
      </c>
      <c r="H130" s="39">
        <v>73451</v>
      </c>
    </row>
    <row r="131" spans="1:8" x14ac:dyDescent="0.25">
      <c r="A131" s="89" t="s">
        <v>138</v>
      </c>
      <c r="B131" s="89"/>
      <c r="C131" s="90" t="s">
        <v>64</v>
      </c>
      <c r="D131" s="90"/>
      <c r="E131" s="90"/>
      <c r="F131" s="35">
        <v>74047</v>
      </c>
      <c r="G131" s="35">
        <v>-596</v>
      </c>
      <c r="H131" s="35">
        <v>73451</v>
      </c>
    </row>
    <row r="132" spans="1:8" x14ac:dyDescent="0.25">
      <c r="A132" s="89" t="s">
        <v>139</v>
      </c>
      <c r="B132" s="89"/>
      <c r="C132" s="90" t="s">
        <v>66</v>
      </c>
      <c r="D132" s="90"/>
      <c r="E132" s="90"/>
      <c r="F132" s="35">
        <v>74047</v>
      </c>
      <c r="G132" s="35">
        <v>-596</v>
      </c>
      <c r="H132" s="35">
        <v>73451</v>
      </c>
    </row>
    <row r="133" spans="1:8" x14ac:dyDescent="0.25">
      <c r="A133" s="91" t="s">
        <v>166</v>
      </c>
      <c r="B133" s="91"/>
      <c r="C133" s="91"/>
      <c r="D133" s="91"/>
      <c r="E133" s="91"/>
      <c r="F133" s="36">
        <v>58183</v>
      </c>
      <c r="G133" s="36">
        <v>2916</v>
      </c>
      <c r="H133" s="36">
        <v>61099</v>
      </c>
    </row>
    <row r="134" spans="1:8" x14ac:dyDescent="0.25">
      <c r="A134" s="92" t="s">
        <v>137</v>
      </c>
      <c r="B134" s="92"/>
      <c r="C134" s="92"/>
      <c r="D134" s="92"/>
      <c r="E134" s="92"/>
      <c r="F134" s="39">
        <v>17850</v>
      </c>
      <c r="G134" s="39">
        <v>11650</v>
      </c>
      <c r="H134" s="39">
        <v>29500</v>
      </c>
    </row>
    <row r="135" spans="1:8" x14ac:dyDescent="0.25">
      <c r="A135" s="89" t="s">
        <v>138</v>
      </c>
      <c r="B135" s="89"/>
      <c r="C135" s="90" t="s">
        <v>64</v>
      </c>
      <c r="D135" s="90"/>
      <c r="E135" s="90"/>
      <c r="F135" s="35">
        <v>1000</v>
      </c>
      <c r="G135" s="35">
        <v>0</v>
      </c>
      <c r="H135" s="35">
        <v>1000</v>
      </c>
    </row>
    <row r="136" spans="1:8" x14ac:dyDescent="0.25">
      <c r="A136" s="89" t="s">
        <v>139</v>
      </c>
      <c r="B136" s="89"/>
      <c r="C136" s="90" t="s">
        <v>66</v>
      </c>
      <c r="D136" s="90"/>
      <c r="E136" s="90"/>
      <c r="F136" s="35">
        <v>1000</v>
      </c>
      <c r="G136" s="35">
        <v>0</v>
      </c>
      <c r="H136" s="35">
        <v>1000</v>
      </c>
    </row>
    <row r="137" spans="1:8" x14ac:dyDescent="0.25">
      <c r="A137" s="89" t="s">
        <v>151</v>
      </c>
      <c r="B137" s="89"/>
      <c r="C137" s="90" t="s">
        <v>72</v>
      </c>
      <c r="D137" s="90"/>
      <c r="E137" s="90"/>
      <c r="F137" s="35">
        <v>16850</v>
      </c>
      <c r="G137" s="35">
        <v>11650</v>
      </c>
      <c r="H137" s="35">
        <v>28500</v>
      </c>
    </row>
    <row r="138" spans="1:8" ht="32.25" customHeight="1" x14ac:dyDescent="0.25">
      <c r="A138" s="89" t="s">
        <v>152</v>
      </c>
      <c r="B138" s="89"/>
      <c r="C138" s="90" t="s">
        <v>73</v>
      </c>
      <c r="D138" s="90"/>
      <c r="E138" s="90"/>
      <c r="F138" s="35">
        <v>16850</v>
      </c>
      <c r="G138" s="35">
        <v>11650</v>
      </c>
      <c r="H138" s="35">
        <v>28500</v>
      </c>
    </row>
    <row r="139" spans="1:8" x14ac:dyDescent="0.25">
      <c r="A139" s="92" t="s">
        <v>140</v>
      </c>
      <c r="B139" s="92"/>
      <c r="C139" s="92"/>
      <c r="D139" s="92"/>
      <c r="E139" s="92"/>
      <c r="F139" s="39">
        <v>31599</v>
      </c>
      <c r="G139" s="39">
        <v>0</v>
      </c>
      <c r="H139" s="39">
        <v>31599</v>
      </c>
    </row>
    <row r="140" spans="1:8" x14ac:dyDescent="0.25">
      <c r="A140" s="89" t="s">
        <v>138</v>
      </c>
      <c r="B140" s="89"/>
      <c r="C140" s="90" t="s">
        <v>64</v>
      </c>
      <c r="D140" s="90"/>
      <c r="E140" s="90"/>
      <c r="F140" s="35">
        <v>26649</v>
      </c>
      <c r="G140" s="35">
        <v>0</v>
      </c>
      <c r="H140" s="35">
        <v>26649</v>
      </c>
    </row>
    <row r="141" spans="1:8" x14ac:dyDescent="0.25">
      <c r="A141" s="89" t="s">
        <v>139</v>
      </c>
      <c r="B141" s="89"/>
      <c r="C141" s="90" t="s">
        <v>66</v>
      </c>
      <c r="D141" s="90"/>
      <c r="E141" s="90"/>
      <c r="F141" s="35">
        <v>26649</v>
      </c>
      <c r="G141" s="35">
        <v>0</v>
      </c>
      <c r="H141" s="35">
        <v>26649</v>
      </c>
    </row>
    <row r="142" spans="1:8" x14ac:dyDescent="0.25">
      <c r="A142" s="89" t="s">
        <v>151</v>
      </c>
      <c r="B142" s="89"/>
      <c r="C142" s="90" t="s">
        <v>72</v>
      </c>
      <c r="D142" s="90"/>
      <c r="E142" s="90"/>
      <c r="F142" s="35">
        <v>4950</v>
      </c>
      <c r="G142" s="35">
        <v>0</v>
      </c>
      <c r="H142" s="35">
        <v>4950</v>
      </c>
    </row>
    <row r="143" spans="1:8" ht="29.25" customHeight="1" x14ac:dyDescent="0.25">
      <c r="A143" s="89" t="s">
        <v>152</v>
      </c>
      <c r="B143" s="89"/>
      <c r="C143" s="90" t="s">
        <v>73</v>
      </c>
      <c r="D143" s="90"/>
      <c r="E143" s="90"/>
      <c r="F143" s="35">
        <v>4950</v>
      </c>
      <c r="G143" s="35">
        <v>0</v>
      </c>
      <c r="H143" s="35">
        <v>4950</v>
      </c>
    </row>
    <row r="144" spans="1:8" x14ac:dyDescent="0.25">
      <c r="A144" s="92" t="s">
        <v>142</v>
      </c>
      <c r="B144" s="92"/>
      <c r="C144" s="92"/>
      <c r="D144" s="92"/>
      <c r="E144" s="92"/>
      <c r="F144" s="39">
        <v>8734</v>
      </c>
      <c r="G144" s="39">
        <v>-8734</v>
      </c>
      <c r="H144" s="39">
        <v>0</v>
      </c>
    </row>
    <row r="145" spans="1:8" x14ac:dyDescent="0.25">
      <c r="A145" s="89" t="s">
        <v>151</v>
      </c>
      <c r="B145" s="89"/>
      <c r="C145" s="90" t="s">
        <v>72</v>
      </c>
      <c r="D145" s="90"/>
      <c r="E145" s="90"/>
      <c r="F145" s="35">
        <v>8734</v>
      </c>
      <c r="G145" s="35">
        <v>-8734</v>
      </c>
      <c r="H145" s="35">
        <v>0</v>
      </c>
    </row>
    <row r="146" spans="1:8" ht="28.5" customHeight="1" x14ac:dyDescent="0.25">
      <c r="A146" s="89" t="s">
        <v>152</v>
      </c>
      <c r="B146" s="89"/>
      <c r="C146" s="90" t="s">
        <v>73</v>
      </c>
      <c r="D146" s="90"/>
      <c r="E146" s="90"/>
      <c r="F146" s="35">
        <v>8734</v>
      </c>
      <c r="G146" s="35">
        <v>-8734</v>
      </c>
      <c r="H146" s="35">
        <v>0</v>
      </c>
    </row>
    <row r="147" spans="1:8" x14ac:dyDescent="0.25">
      <c r="A147" s="91" t="s">
        <v>167</v>
      </c>
      <c r="B147" s="91"/>
      <c r="C147" s="91"/>
      <c r="D147" s="91"/>
      <c r="E147" s="91"/>
      <c r="F147" s="36">
        <v>95445</v>
      </c>
      <c r="G147" s="36">
        <v>1500</v>
      </c>
      <c r="H147" s="36">
        <v>96945</v>
      </c>
    </row>
    <row r="148" spans="1:8" x14ac:dyDescent="0.25">
      <c r="A148" s="92" t="s">
        <v>137</v>
      </c>
      <c r="B148" s="92"/>
      <c r="C148" s="92"/>
      <c r="D148" s="92"/>
      <c r="E148" s="92"/>
      <c r="F148" s="39">
        <v>82895</v>
      </c>
      <c r="G148" s="39">
        <v>0</v>
      </c>
      <c r="H148" s="39">
        <v>82895</v>
      </c>
    </row>
    <row r="149" spans="1:8" x14ac:dyDescent="0.25">
      <c r="A149" s="89" t="s">
        <v>138</v>
      </c>
      <c r="B149" s="89"/>
      <c r="C149" s="90" t="s">
        <v>64</v>
      </c>
      <c r="D149" s="90"/>
      <c r="E149" s="90"/>
      <c r="F149" s="35">
        <v>82895</v>
      </c>
      <c r="G149" s="35">
        <v>0</v>
      </c>
      <c r="H149" s="35">
        <v>82895</v>
      </c>
    </row>
    <row r="150" spans="1:8" x14ac:dyDescent="0.25">
      <c r="A150" s="89" t="s">
        <v>139</v>
      </c>
      <c r="B150" s="89"/>
      <c r="C150" s="90" t="s">
        <v>66</v>
      </c>
      <c r="D150" s="90"/>
      <c r="E150" s="90"/>
      <c r="F150" s="35">
        <v>82895</v>
      </c>
      <c r="G150" s="35">
        <v>0</v>
      </c>
      <c r="H150" s="35">
        <v>82895</v>
      </c>
    </row>
    <row r="151" spans="1:8" x14ac:dyDescent="0.25">
      <c r="A151" s="92" t="s">
        <v>140</v>
      </c>
      <c r="B151" s="92"/>
      <c r="C151" s="92"/>
      <c r="D151" s="92"/>
      <c r="E151" s="92"/>
      <c r="F151" s="39">
        <v>12550</v>
      </c>
      <c r="G151" s="39">
        <v>1500</v>
      </c>
      <c r="H151" s="39">
        <v>14050</v>
      </c>
    </row>
    <row r="152" spans="1:8" x14ac:dyDescent="0.25">
      <c r="A152" s="89" t="s">
        <v>138</v>
      </c>
      <c r="B152" s="89"/>
      <c r="C152" s="90" t="s">
        <v>64</v>
      </c>
      <c r="D152" s="90"/>
      <c r="E152" s="90"/>
      <c r="F152" s="35">
        <v>12550</v>
      </c>
      <c r="G152" s="35">
        <v>1500</v>
      </c>
      <c r="H152" s="35">
        <v>14050</v>
      </c>
    </row>
    <row r="153" spans="1:8" x14ac:dyDescent="0.25">
      <c r="A153" s="89" t="s">
        <v>139</v>
      </c>
      <c r="B153" s="89"/>
      <c r="C153" s="90" t="s">
        <v>66</v>
      </c>
      <c r="D153" s="90"/>
      <c r="E153" s="90"/>
      <c r="F153" s="35">
        <v>12550</v>
      </c>
      <c r="G153" s="35">
        <v>1500</v>
      </c>
      <c r="H153" s="35">
        <v>14050</v>
      </c>
    </row>
    <row r="154" spans="1:8" x14ac:dyDescent="0.25">
      <c r="A154" s="91" t="s">
        <v>168</v>
      </c>
      <c r="B154" s="91"/>
      <c r="C154" s="91"/>
      <c r="D154" s="91"/>
      <c r="E154" s="91"/>
      <c r="F154" s="36">
        <v>58268</v>
      </c>
      <c r="G154" s="36">
        <v>3000</v>
      </c>
      <c r="H154" s="36">
        <v>61268</v>
      </c>
    </row>
    <row r="155" spans="1:8" x14ac:dyDescent="0.25">
      <c r="A155" s="92" t="s">
        <v>137</v>
      </c>
      <c r="B155" s="92"/>
      <c r="C155" s="92"/>
      <c r="D155" s="92"/>
      <c r="E155" s="92"/>
      <c r="F155" s="39">
        <v>35958</v>
      </c>
      <c r="G155" s="39">
        <v>14273</v>
      </c>
      <c r="H155" s="39">
        <v>50231</v>
      </c>
    </row>
    <row r="156" spans="1:8" x14ac:dyDescent="0.25">
      <c r="A156" s="89" t="s">
        <v>138</v>
      </c>
      <c r="B156" s="89"/>
      <c r="C156" s="90" t="s">
        <v>64</v>
      </c>
      <c r="D156" s="90"/>
      <c r="E156" s="90"/>
      <c r="F156" s="35">
        <v>35958</v>
      </c>
      <c r="G156" s="35">
        <v>1000</v>
      </c>
      <c r="H156" s="35">
        <v>36958</v>
      </c>
    </row>
    <row r="157" spans="1:8" x14ac:dyDescent="0.25">
      <c r="A157" s="89" t="s">
        <v>139</v>
      </c>
      <c r="B157" s="89"/>
      <c r="C157" s="90" t="s">
        <v>66</v>
      </c>
      <c r="D157" s="90"/>
      <c r="E157" s="90"/>
      <c r="F157" s="35">
        <v>35958</v>
      </c>
      <c r="G157" s="35">
        <v>1000</v>
      </c>
      <c r="H157" s="35">
        <v>36958</v>
      </c>
    </row>
    <row r="158" spans="1:8" x14ac:dyDescent="0.25">
      <c r="A158" s="89" t="s">
        <v>151</v>
      </c>
      <c r="B158" s="89"/>
      <c r="C158" s="90" t="s">
        <v>72</v>
      </c>
      <c r="D158" s="90"/>
      <c r="E158" s="90"/>
      <c r="F158" s="35">
        <v>0</v>
      </c>
      <c r="G158" s="35">
        <v>13273</v>
      </c>
      <c r="H158" s="35">
        <v>13273</v>
      </c>
    </row>
    <row r="159" spans="1:8" ht="33" customHeight="1" x14ac:dyDescent="0.25">
      <c r="A159" s="89" t="s">
        <v>152</v>
      </c>
      <c r="B159" s="89"/>
      <c r="C159" s="90" t="s">
        <v>73</v>
      </c>
      <c r="D159" s="90"/>
      <c r="E159" s="90"/>
      <c r="F159" s="35">
        <v>0</v>
      </c>
      <c r="G159" s="35">
        <v>13273</v>
      </c>
      <c r="H159" s="35">
        <v>13273</v>
      </c>
    </row>
    <row r="160" spans="1:8" x14ac:dyDescent="0.25">
      <c r="A160" s="92" t="s">
        <v>156</v>
      </c>
      <c r="B160" s="92"/>
      <c r="C160" s="92"/>
      <c r="D160" s="92"/>
      <c r="E160" s="92"/>
      <c r="F160" s="39">
        <v>179</v>
      </c>
      <c r="G160" s="39">
        <v>0</v>
      </c>
      <c r="H160" s="39">
        <v>179</v>
      </c>
    </row>
    <row r="161" spans="1:8" x14ac:dyDescent="0.25">
      <c r="A161" s="89" t="s">
        <v>138</v>
      </c>
      <c r="B161" s="89"/>
      <c r="C161" s="90" t="s">
        <v>64</v>
      </c>
      <c r="D161" s="90"/>
      <c r="E161" s="90"/>
      <c r="F161" s="35">
        <v>179</v>
      </c>
      <c r="G161" s="35">
        <v>0</v>
      </c>
      <c r="H161" s="35">
        <v>179</v>
      </c>
    </row>
    <row r="162" spans="1:8" x14ac:dyDescent="0.25">
      <c r="A162" s="89" t="s">
        <v>139</v>
      </c>
      <c r="B162" s="89"/>
      <c r="C162" s="90" t="s">
        <v>66</v>
      </c>
      <c r="D162" s="90"/>
      <c r="E162" s="90"/>
      <c r="F162" s="35">
        <v>179</v>
      </c>
      <c r="G162" s="35">
        <v>0</v>
      </c>
      <c r="H162" s="35">
        <v>179</v>
      </c>
    </row>
    <row r="163" spans="1:8" x14ac:dyDescent="0.25">
      <c r="A163" s="92" t="s">
        <v>140</v>
      </c>
      <c r="B163" s="92"/>
      <c r="C163" s="92"/>
      <c r="D163" s="92"/>
      <c r="E163" s="92"/>
      <c r="F163" s="39">
        <v>8858</v>
      </c>
      <c r="G163" s="39">
        <v>2000</v>
      </c>
      <c r="H163" s="39">
        <v>10858</v>
      </c>
    </row>
    <row r="164" spans="1:8" x14ac:dyDescent="0.25">
      <c r="A164" s="89" t="s">
        <v>138</v>
      </c>
      <c r="B164" s="89"/>
      <c r="C164" s="90" t="s">
        <v>64</v>
      </c>
      <c r="D164" s="90"/>
      <c r="E164" s="90"/>
      <c r="F164" s="35">
        <v>8858</v>
      </c>
      <c r="G164" s="35">
        <v>2000</v>
      </c>
      <c r="H164" s="35">
        <v>10858</v>
      </c>
    </row>
    <row r="165" spans="1:8" x14ac:dyDescent="0.25">
      <c r="A165" s="89" t="s">
        <v>139</v>
      </c>
      <c r="B165" s="89"/>
      <c r="C165" s="90" t="s">
        <v>66</v>
      </c>
      <c r="D165" s="90"/>
      <c r="E165" s="90"/>
      <c r="F165" s="35">
        <v>8858</v>
      </c>
      <c r="G165" s="35">
        <v>2000</v>
      </c>
      <c r="H165" s="35">
        <v>10858</v>
      </c>
    </row>
    <row r="166" spans="1:8" x14ac:dyDescent="0.25">
      <c r="A166" s="92" t="s">
        <v>142</v>
      </c>
      <c r="B166" s="92"/>
      <c r="C166" s="92"/>
      <c r="D166" s="92"/>
      <c r="E166" s="92"/>
      <c r="F166" s="39">
        <v>13273</v>
      </c>
      <c r="G166" s="39">
        <v>-13273</v>
      </c>
      <c r="H166" s="39">
        <v>0</v>
      </c>
    </row>
    <row r="167" spans="1:8" x14ac:dyDescent="0.25">
      <c r="A167" s="89" t="s">
        <v>151</v>
      </c>
      <c r="B167" s="89"/>
      <c r="C167" s="90" t="s">
        <v>72</v>
      </c>
      <c r="D167" s="90"/>
      <c r="E167" s="90"/>
      <c r="F167" s="35">
        <v>13273</v>
      </c>
      <c r="G167" s="35">
        <v>-13273</v>
      </c>
      <c r="H167" s="35">
        <v>0</v>
      </c>
    </row>
    <row r="168" spans="1:8" ht="27.75" customHeight="1" x14ac:dyDescent="0.25">
      <c r="A168" s="89" t="s">
        <v>152</v>
      </c>
      <c r="B168" s="89"/>
      <c r="C168" s="90" t="s">
        <v>73</v>
      </c>
      <c r="D168" s="90"/>
      <c r="E168" s="90"/>
      <c r="F168" s="35">
        <v>13273</v>
      </c>
      <c r="G168" s="35">
        <v>-13273</v>
      </c>
      <c r="H168" s="35">
        <v>0</v>
      </c>
    </row>
    <row r="169" spans="1:8" x14ac:dyDescent="0.25">
      <c r="A169" s="91" t="s">
        <v>169</v>
      </c>
      <c r="B169" s="91"/>
      <c r="C169" s="91"/>
      <c r="D169" s="91"/>
      <c r="E169" s="91"/>
      <c r="F169" s="36">
        <v>3007504</v>
      </c>
      <c r="G169" s="36">
        <v>14989252</v>
      </c>
      <c r="H169" s="36">
        <v>17996756</v>
      </c>
    </row>
    <row r="170" spans="1:8" ht="36.75" customHeight="1" x14ac:dyDescent="0.25">
      <c r="A170" s="91" t="s">
        <v>170</v>
      </c>
      <c r="B170" s="91"/>
      <c r="C170" s="91"/>
      <c r="D170" s="91"/>
      <c r="E170" s="91"/>
      <c r="F170" s="36">
        <v>262177</v>
      </c>
      <c r="G170" s="36">
        <v>-10832</v>
      </c>
      <c r="H170" s="36">
        <v>251345</v>
      </c>
    </row>
    <row r="171" spans="1:8" x14ac:dyDescent="0.25">
      <c r="A171" s="92" t="s">
        <v>137</v>
      </c>
      <c r="B171" s="92"/>
      <c r="C171" s="92"/>
      <c r="D171" s="92"/>
      <c r="E171" s="92"/>
      <c r="F171" s="39">
        <v>0</v>
      </c>
      <c r="G171" s="39">
        <v>28987</v>
      </c>
      <c r="H171" s="39">
        <v>28987</v>
      </c>
    </row>
    <row r="172" spans="1:8" x14ac:dyDescent="0.25">
      <c r="A172" s="89" t="s">
        <v>151</v>
      </c>
      <c r="B172" s="89"/>
      <c r="C172" s="90" t="s">
        <v>72</v>
      </c>
      <c r="D172" s="90"/>
      <c r="E172" s="90"/>
      <c r="F172" s="35">
        <v>0</v>
      </c>
      <c r="G172" s="35">
        <v>28987</v>
      </c>
      <c r="H172" s="35">
        <v>28987</v>
      </c>
    </row>
    <row r="173" spans="1:8" ht="30.75" customHeight="1" x14ac:dyDescent="0.25">
      <c r="A173" s="89" t="s">
        <v>152</v>
      </c>
      <c r="B173" s="89"/>
      <c r="C173" s="90" t="s">
        <v>73</v>
      </c>
      <c r="D173" s="90"/>
      <c r="E173" s="90"/>
      <c r="F173" s="35">
        <v>0</v>
      </c>
      <c r="G173" s="35">
        <v>28987</v>
      </c>
      <c r="H173" s="35">
        <v>28987</v>
      </c>
    </row>
    <row r="174" spans="1:8" x14ac:dyDescent="0.25">
      <c r="A174" s="92" t="s">
        <v>142</v>
      </c>
      <c r="B174" s="92"/>
      <c r="C174" s="92"/>
      <c r="D174" s="92"/>
      <c r="E174" s="92"/>
      <c r="F174" s="39">
        <v>262177</v>
      </c>
      <c r="G174" s="39">
        <v>-39819</v>
      </c>
      <c r="H174" s="39">
        <v>222358</v>
      </c>
    </row>
    <row r="175" spans="1:8" x14ac:dyDescent="0.25">
      <c r="A175" s="89" t="s">
        <v>151</v>
      </c>
      <c r="B175" s="89"/>
      <c r="C175" s="90" t="s">
        <v>72</v>
      </c>
      <c r="D175" s="90"/>
      <c r="E175" s="90"/>
      <c r="F175" s="35">
        <v>262177</v>
      </c>
      <c r="G175" s="35">
        <v>-39819</v>
      </c>
      <c r="H175" s="35">
        <v>222358</v>
      </c>
    </row>
    <row r="176" spans="1:8" ht="27.75" customHeight="1" x14ac:dyDescent="0.25">
      <c r="A176" s="89" t="s">
        <v>152</v>
      </c>
      <c r="B176" s="89"/>
      <c r="C176" s="90" t="s">
        <v>73</v>
      </c>
      <c r="D176" s="90"/>
      <c r="E176" s="90"/>
      <c r="F176" s="35">
        <v>262177</v>
      </c>
      <c r="G176" s="35">
        <v>-39819</v>
      </c>
      <c r="H176" s="35">
        <v>222358</v>
      </c>
    </row>
    <row r="177" spans="1:8" ht="33.75" customHeight="1" x14ac:dyDescent="0.25">
      <c r="A177" s="91" t="s">
        <v>171</v>
      </c>
      <c r="B177" s="91"/>
      <c r="C177" s="91"/>
      <c r="D177" s="91"/>
      <c r="E177" s="91"/>
      <c r="F177" s="36">
        <v>421441</v>
      </c>
      <c r="G177" s="36">
        <v>-404841</v>
      </c>
      <c r="H177" s="36">
        <v>16600</v>
      </c>
    </row>
    <row r="178" spans="1:8" x14ac:dyDescent="0.25">
      <c r="A178" s="92" t="s">
        <v>137</v>
      </c>
      <c r="B178" s="92"/>
      <c r="C178" s="92"/>
      <c r="D178" s="92"/>
      <c r="E178" s="92"/>
      <c r="F178" s="39">
        <v>10000</v>
      </c>
      <c r="G178" s="39">
        <v>6600</v>
      </c>
      <c r="H178" s="39">
        <v>16600</v>
      </c>
    </row>
    <row r="179" spans="1:8" x14ac:dyDescent="0.25">
      <c r="A179" s="89" t="s">
        <v>138</v>
      </c>
      <c r="B179" s="89"/>
      <c r="C179" s="90" t="s">
        <v>64</v>
      </c>
      <c r="D179" s="90"/>
      <c r="E179" s="90"/>
      <c r="F179" s="35">
        <v>10000</v>
      </c>
      <c r="G179" s="35">
        <v>6600</v>
      </c>
      <c r="H179" s="35">
        <v>16600</v>
      </c>
    </row>
    <row r="180" spans="1:8" x14ac:dyDescent="0.25">
      <c r="A180" s="89" t="s">
        <v>139</v>
      </c>
      <c r="B180" s="89"/>
      <c r="C180" s="90" t="s">
        <v>66</v>
      </c>
      <c r="D180" s="90"/>
      <c r="E180" s="90"/>
      <c r="F180" s="35">
        <v>10000</v>
      </c>
      <c r="G180" s="35">
        <v>0</v>
      </c>
      <c r="H180" s="35">
        <v>10000</v>
      </c>
    </row>
    <row r="181" spans="1:8" ht="21" customHeight="1" x14ac:dyDescent="0.25">
      <c r="A181" s="89" t="s">
        <v>144</v>
      </c>
      <c r="B181" s="89"/>
      <c r="C181" s="90" t="s">
        <v>67</v>
      </c>
      <c r="D181" s="90"/>
      <c r="E181" s="90"/>
      <c r="F181" s="35">
        <v>0</v>
      </c>
      <c r="G181" s="35">
        <v>6600</v>
      </c>
      <c r="H181" s="35">
        <v>6600</v>
      </c>
    </row>
    <row r="182" spans="1:8" x14ac:dyDescent="0.25">
      <c r="A182" s="92" t="s">
        <v>142</v>
      </c>
      <c r="B182" s="92"/>
      <c r="C182" s="92"/>
      <c r="D182" s="92"/>
      <c r="E182" s="92"/>
      <c r="F182" s="39">
        <v>411441</v>
      </c>
      <c r="G182" s="39">
        <v>-411441</v>
      </c>
      <c r="H182" s="39">
        <v>0</v>
      </c>
    </row>
    <row r="183" spans="1:8" x14ac:dyDescent="0.25">
      <c r="A183" s="89" t="s">
        <v>151</v>
      </c>
      <c r="B183" s="89"/>
      <c r="C183" s="90" t="s">
        <v>72</v>
      </c>
      <c r="D183" s="90"/>
      <c r="E183" s="90"/>
      <c r="F183" s="35">
        <v>411441</v>
      </c>
      <c r="G183" s="35">
        <v>-411441</v>
      </c>
      <c r="H183" s="35">
        <v>0</v>
      </c>
    </row>
    <row r="184" spans="1:8" ht="30.75" customHeight="1" x14ac:dyDescent="0.25">
      <c r="A184" s="89" t="s">
        <v>152</v>
      </c>
      <c r="B184" s="89"/>
      <c r="C184" s="90" t="s">
        <v>73</v>
      </c>
      <c r="D184" s="90"/>
      <c r="E184" s="90"/>
      <c r="F184" s="35">
        <v>411441</v>
      </c>
      <c r="G184" s="35">
        <v>-411441</v>
      </c>
      <c r="H184" s="35">
        <v>0</v>
      </c>
    </row>
    <row r="185" spans="1:8" ht="33.75" customHeight="1" x14ac:dyDescent="0.25">
      <c r="A185" s="91" t="s">
        <v>234</v>
      </c>
      <c r="B185" s="91"/>
      <c r="C185" s="91"/>
      <c r="D185" s="91"/>
      <c r="E185" s="91"/>
      <c r="F185" s="36">
        <v>91000</v>
      </c>
      <c r="G185" s="36">
        <v>-33500</v>
      </c>
      <c r="H185" s="36">
        <v>57500</v>
      </c>
    </row>
    <row r="186" spans="1:8" x14ac:dyDescent="0.25">
      <c r="A186" s="92" t="s">
        <v>137</v>
      </c>
      <c r="B186" s="92"/>
      <c r="C186" s="92"/>
      <c r="D186" s="92"/>
      <c r="E186" s="92"/>
      <c r="F186" s="39">
        <v>0</v>
      </c>
      <c r="G186" s="39">
        <v>57500</v>
      </c>
      <c r="H186" s="39">
        <v>57500</v>
      </c>
    </row>
    <row r="187" spans="1:8" x14ac:dyDescent="0.25">
      <c r="A187" s="89" t="s">
        <v>151</v>
      </c>
      <c r="B187" s="89"/>
      <c r="C187" s="90" t="s">
        <v>72</v>
      </c>
      <c r="D187" s="90"/>
      <c r="E187" s="90"/>
      <c r="F187" s="35">
        <v>0</v>
      </c>
      <c r="G187" s="35">
        <v>57500</v>
      </c>
      <c r="H187" s="35">
        <v>57500</v>
      </c>
    </row>
    <row r="188" spans="1:8" ht="30.75" customHeight="1" x14ac:dyDescent="0.25">
      <c r="A188" s="89" t="s">
        <v>152</v>
      </c>
      <c r="B188" s="89"/>
      <c r="C188" s="90" t="s">
        <v>73</v>
      </c>
      <c r="D188" s="90"/>
      <c r="E188" s="90"/>
      <c r="F188" s="35">
        <v>0</v>
      </c>
      <c r="G188" s="35">
        <v>57500</v>
      </c>
      <c r="H188" s="35">
        <v>57500</v>
      </c>
    </row>
    <row r="189" spans="1:8" x14ac:dyDescent="0.25">
      <c r="A189" s="92" t="s">
        <v>143</v>
      </c>
      <c r="B189" s="92"/>
      <c r="C189" s="92"/>
      <c r="D189" s="92"/>
      <c r="E189" s="92"/>
      <c r="F189" s="39">
        <v>91000</v>
      </c>
      <c r="G189" s="39">
        <v>-91000</v>
      </c>
      <c r="H189" s="39">
        <v>0</v>
      </c>
    </row>
    <row r="190" spans="1:8" x14ac:dyDescent="0.25">
      <c r="A190" s="89" t="s">
        <v>151</v>
      </c>
      <c r="B190" s="89"/>
      <c r="C190" s="90" t="s">
        <v>72</v>
      </c>
      <c r="D190" s="90"/>
      <c r="E190" s="90"/>
      <c r="F190" s="35">
        <v>91000</v>
      </c>
      <c r="G190" s="35">
        <v>-91000</v>
      </c>
      <c r="H190" s="35">
        <v>0</v>
      </c>
    </row>
    <row r="191" spans="1:8" ht="27.75" customHeight="1" x14ac:dyDescent="0.25">
      <c r="A191" s="89" t="s">
        <v>152</v>
      </c>
      <c r="B191" s="89"/>
      <c r="C191" s="90" t="s">
        <v>73</v>
      </c>
      <c r="D191" s="90"/>
      <c r="E191" s="90"/>
      <c r="F191" s="35">
        <v>91000</v>
      </c>
      <c r="G191" s="35">
        <v>-91000</v>
      </c>
      <c r="H191" s="35">
        <v>0</v>
      </c>
    </row>
    <row r="192" spans="1:8" x14ac:dyDescent="0.25">
      <c r="A192" s="91" t="s">
        <v>172</v>
      </c>
      <c r="B192" s="91"/>
      <c r="C192" s="91"/>
      <c r="D192" s="91"/>
      <c r="E192" s="91"/>
      <c r="F192" s="36">
        <v>82172</v>
      </c>
      <c r="G192" s="36">
        <v>30689</v>
      </c>
      <c r="H192" s="36">
        <v>112861</v>
      </c>
    </row>
    <row r="193" spans="1:8" x14ac:dyDescent="0.25">
      <c r="A193" s="95" t="s">
        <v>137</v>
      </c>
      <c r="B193" s="95"/>
      <c r="C193" s="95"/>
      <c r="D193" s="95"/>
      <c r="E193" s="95"/>
      <c r="F193" s="41">
        <v>3500</v>
      </c>
      <c r="G193" s="41">
        <v>0</v>
      </c>
      <c r="H193" s="41">
        <v>3500</v>
      </c>
    </row>
    <row r="194" spans="1:8" x14ac:dyDescent="0.25">
      <c r="A194" s="89" t="s">
        <v>138</v>
      </c>
      <c r="B194" s="89"/>
      <c r="C194" s="90" t="s">
        <v>64</v>
      </c>
      <c r="D194" s="90"/>
      <c r="E194" s="90"/>
      <c r="F194" s="35">
        <v>3500</v>
      </c>
      <c r="G194" s="35">
        <v>0</v>
      </c>
      <c r="H194" s="35">
        <v>3500</v>
      </c>
    </row>
    <row r="195" spans="1:8" x14ac:dyDescent="0.25">
      <c r="A195" s="89" t="s">
        <v>139</v>
      </c>
      <c r="B195" s="89"/>
      <c r="C195" s="90" t="s">
        <v>66</v>
      </c>
      <c r="D195" s="90"/>
      <c r="E195" s="90"/>
      <c r="F195" s="35">
        <v>3500</v>
      </c>
      <c r="G195" s="35">
        <v>0</v>
      </c>
      <c r="H195" s="35">
        <v>3500</v>
      </c>
    </row>
    <row r="196" spans="1:8" x14ac:dyDescent="0.25">
      <c r="A196" s="95" t="s">
        <v>140</v>
      </c>
      <c r="B196" s="95"/>
      <c r="C196" s="95"/>
      <c r="D196" s="95"/>
      <c r="E196" s="95"/>
      <c r="F196" s="41">
        <v>5689</v>
      </c>
      <c r="G196" s="41">
        <v>0</v>
      </c>
      <c r="H196" s="41">
        <v>5689</v>
      </c>
    </row>
    <row r="197" spans="1:8" x14ac:dyDescent="0.25">
      <c r="A197" s="89" t="s">
        <v>151</v>
      </c>
      <c r="B197" s="89"/>
      <c r="C197" s="90" t="s">
        <v>72</v>
      </c>
      <c r="D197" s="90"/>
      <c r="E197" s="90"/>
      <c r="F197" s="35">
        <v>5689</v>
      </c>
      <c r="G197" s="35">
        <v>0</v>
      </c>
      <c r="H197" s="35">
        <v>5689</v>
      </c>
    </row>
    <row r="198" spans="1:8" ht="30" customHeight="1" x14ac:dyDescent="0.25">
      <c r="A198" s="89" t="s">
        <v>152</v>
      </c>
      <c r="B198" s="89"/>
      <c r="C198" s="90" t="s">
        <v>73</v>
      </c>
      <c r="D198" s="90"/>
      <c r="E198" s="90"/>
      <c r="F198" s="35">
        <v>5689</v>
      </c>
      <c r="G198" s="35">
        <v>0</v>
      </c>
      <c r="H198" s="35">
        <v>5689</v>
      </c>
    </row>
    <row r="199" spans="1:8" x14ac:dyDescent="0.25">
      <c r="A199" s="95" t="s">
        <v>142</v>
      </c>
      <c r="B199" s="95"/>
      <c r="C199" s="95"/>
      <c r="D199" s="95"/>
      <c r="E199" s="95"/>
      <c r="F199" s="41">
        <v>15000</v>
      </c>
      <c r="G199" s="41">
        <v>88672</v>
      </c>
      <c r="H199" s="41">
        <v>103672</v>
      </c>
    </row>
    <row r="200" spans="1:8" x14ac:dyDescent="0.25">
      <c r="A200" s="89" t="s">
        <v>151</v>
      </c>
      <c r="B200" s="89"/>
      <c r="C200" s="90" t="s">
        <v>72</v>
      </c>
      <c r="D200" s="90"/>
      <c r="E200" s="90"/>
      <c r="F200" s="35">
        <v>15000</v>
      </c>
      <c r="G200" s="35">
        <v>88672</v>
      </c>
      <c r="H200" s="35">
        <v>103672</v>
      </c>
    </row>
    <row r="201" spans="1:8" ht="29.25" customHeight="1" x14ac:dyDescent="0.25">
      <c r="A201" s="89" t="s">
        <v>152</v>
      </c>
      <c r="B201" s="89"/>
      <c r="C201" s="90" t="s">
        <v>73</v>
      </c>
      <c r="D201" s="90"/>
      <c r="E201" s="90"/>
      <c r="F201" s="35">
        <v>15000</v>
      </c>
      <c r="G201" s="35">
        <v>88672</v>
      </c>
      <c r="H201" s="35">
        <v>103672</v>
      </c>
    </row>
    <row r="202" spans="1:8" x14ac:dyDescent="0.25">
      <c r="A202" s="95" t="s">
        <v>143</v>
      </c>
      <c r="B202" s="95"/>
      <c r="C202" s="95"/>
      <c r="D202" s="95"/>
      <c r="E202" s="95"/>
      <c r="F202" s="41">
        <v>57983</v>
      </c>
      <c r="G202" s="41">
        <v>-57983</v>
      </c>
      <c r="H202" s="41">
        <v>0</v>
      </c>
    </row>
    <row r="203" spans="1:8" x14ac:dyDescent="0.25">
      <c r="A203" s="89" t="s">
        <v>151</v>
      </c>
      <c r="B203" s="89"/>
      <c r="C203" s="90" t="s">
        <v>72</v>
      </c>
      <c r="D203" s="90"/>
      <c r="E203" s="90"/>
      <c r="F203" s="35">
        <v>57983</v>
      </c>
      <c r="G203" s="35">
        <v>-57983</v>
      </c>
      <c r="H203" s="35">
        <v>0</v>
      </c>
    </row>
    <row r="204" spans="1:8" ht="27" customHeight="1" x14ac:dyDescent="0.25">
      <c r="A204" s="89" t="s">
        <v>152</v>
      </c>
      <c r="B204" s="89"/>
      <c r="C204" s="90" t="s">
        <v>73</v>
      </c>
      <c r="D204" s="90"/>
      <c r="E204" s="90"/>
      <c r="F204" s="35">
        <v>57983</v>
      </c>
      <c r="G204" s="35">
        <v>-57983</v>
      </c>
      <c r="H204" s="35">
        <v>0</v>
      </c>
    </row>
    <row r="205" spans="1:8" x14ac:dyDescent="0.25">
      <c r="A205" s="96" t="s">
        <v>173</v>
      </c>
      <c r="B205" s="96"/>
      <c r="C205" s="96"/>
      <c r="D205" s="96"/>
      <c r="E205" s="96"/>
      <c r="F205" s="36">
        <v>159433</v>
      </c>
      <c r="G205" s="36">
        <v>8468790</v>
      </c>
      <c r="H205" s="36">
        <f>F205+G205</f>
        <v>8628223</v>
      </c>
    </row>
    <row r="206" spans="1:8" ht="39.75" customHeight="1" x14ac:dyDescent="0.25">
      <c r="A206" s="96"/>
      <c r="B206" s="96"/>
      <c r="C206" s="96"/>
      <c r="D206" s="96"/>
      <c r="E206" s="96"/>
      <c r="F206" s="42"/>
      <c r="G206" s="42"/>
      <c r="H206" s="42"/>
    </row>
    <row r="207" spans="1:8" x14ac:dyDescent="0.25">
      <c r="A207" s="92" t="s">
        <v>137</v>
      </c>
      <c r="B207" s="92"/>
      <c r="C207" s="92"/>
      <c r="D207" s="92"/>
      <c r="E207" s="92"/>
      <c r="F207" s="39">
        <v>0</v>
      </c>
      <c r="G207" s="39">
        <v>72086</v>
      </c>
      <c r="H207" s="39">
        <v>72086</v>
      </c>
    </row>
    <row r="208" spans="1:8" x14ac:dyDescent="0.25">
      <c r="A208" s="89" t="s">
        <v>138</v>
      </c>
      <c r="B208" s="89"/>
      <c r="C208" s="90" t="s">
        <v>64</v>
      </c>
      <c r="D208" s="90"/>
      <c r="E208" s="90"/>
      <c r="F208" s="35">
        <v>0</v>
      </c>
      <c r="G208" s="35">
        <v>72086</v>
      </c>
      <c r="H208" s="35">
        <v>72086</v>
      </c>
    </row>
    <row r="209" spans="1:8" x14ac:dyDescent="0.25">
      <c r="A209" s="89" t="s">
        <v>144</v>
      </c>
      <c r="B209" s="89"/>
      <c r="C209" s="90" t="s">
        <v>67</v>
      </c>
      <c r="D209" s="90"/>
      <c r="E209" s="90"/>
      <c r="F209" s="35">
        <v>0</v>
      </c>
      <c r="G209" s="35">
        <v>72086</v>
      </c>
      <c r="H209" s="35">
        <v>72086</v>
      </c>
    </row>
    <row r="210" spans="1:8" x14ac:dyDescent="0.25">
      <c r="A210" s="92" t="s">
        <v>142</v>
      </c>
      <c r="B210" s="92"/>
      <c r="C210" s="92"/>
      <c r="D210" s="92"/>
      <c r="E210" s="92"/>
      <c r="F210" s="39">
        <v>159433</v>
      </c>
      <c r="G210" s="39">
        <v>6594551</v>
      </c>
      <c r="H210" s="39">
        <f>F210+G210</f>
        <v>6753984</v>
      </c>
    </row>
    <row r="211" spans="1:8" x14ac:dyDescent="0.25">
      <c r="A211" s="89" t="s">
        <v>138</v>
      </c>
      <c r="B211" s="89"/>
      <c r="C211" s="90" t="s">
        <v>64</v>
      </c>
      <c r="D211" s="90"/>
      <c r="E211" s="90"/>
      <c r="F211" s="35">
        <v>0</v>
      </c>
      <c r="G211" s="35">
        <v>78239</v>
      </c>
      <c r="H211" s="35">
        <v>78239</v>
      </c>
    </row>
    <row r="212" spans="1:8" x14ac:dyDescent="0.25">
      <c r="A212" s="89" t="s">
        <v>139</v>
      </c>
      <c r="B212" s="89"/>
      <c r="C212" s="90" t="s">
        <v>66</v>
      </c>
      <c r="D212" s="90"/>
      <c r="E212" s="90"/>
      <c r="F212" s="35">
        <v>0</v>
      </c>
      <c r="G212" s="35">
        <v>78239</v>
      </c>
      <c r="H212" s="35">
        <v>78239</v>
      </c>
    </row>
    <row r="213" spans="1:8" x14ac:dyDescent="0.25">
      <c r="A213" s="89" t="s">
        <v>151</v>
      </c>
      <c r="B213" s="89"/>
      <c r="C213" s="90" t="s">
        <v>72</v>
      </c>
      <c r="D213" s="90"/>
      <c r="E213" s="90"/>
      <c r="F213" s="35">
        <v>159433</v>
      </c>
      <c r="G213" s="35">
        <v>4714161</v>
      </c>
      <c r="H213" s="35">
        <f>F213+G213</f>
        <v>4873594</v>
      </c>
    </row>
    <row r="214" spans="1:8" ht="33" customHeight="1" x14ac:dyDescent="0.25">
      <c r="A214" s="89" t="s">
        <v>152</v>
      </c>
      <c r="B214" s="89"/>
      <c r="C214" s="90" t="s">
        <v>73</v>
      </c>
      <c r="D214" s="90"/>
      <c r="E214" s="90"/>
      <c r="F214" s="35">
        <v>0</v>
      </c>
      <c r="G214" s="35">
        <v>4850331</v>
      </c>
      <c r="H214" s="35">
        <v>4850331</v>
      </c>
    </row>
    <row r="215" spans="1:8" ht="30.75" customHeight="1" x14ac:dyDescent="0.25">
      <c r="A215" s="89" t="s">
        <v>174</v>
      </c>
      <c r="B215" s="89"/>
      <c r="C215" s="90" t="s">
        <v>74</v>
      </c>
      <c r="D215" s="90"/>
      <c r="E215" s="90"/>
      <c r="F215" s="35">
        <v>159433</v>
      </c>
      <c r="G215" s="35">
        <v>-136170</v>
      </c>
      <c r="H215" s="35">
        <v>23263</v>
      </c>
    </row>
    <row r="216" spans="1:8" x14ac:dyDescent="0.25">
      <c r="A216" s="89" t="s">
        <v>145</v>
      </c>
      <c r="B216" s="89"/>
      <c r="C216" s="90" t="s">
        <v>146</v>
      </c>
      <c r="D216" s="90"/>
      <c r="E216" s="90"/>
      <c r="F216" s="35">
        <v>0</v>
      </c>
      <c r="G216" s="35">
        <v>1802151</v>
      </c>
      <c r="H216" s="35">
        <v>1802151</v>
      </c>
    </row>
    <row r="217" spans="1:8" ht="32.25" customHeight="1" x14ac:dyDescent="0.25">
      <c r="A217" s="89" t="s">
        <v>147</v>
      </c>
      <c r="B217" s="89"/>
      <c r="C217" s="90" t="s">
        <v>75</v>
      </c>
      <c r="D217" s="90"/>
      <c r="E217" s="90"/>
      <c r="F217" s="35">
        <v>0</v>
      </c>
      <c r="G217" s="35">
        <v>1802151</v>
      </c>
      <c r="H217" s="35">
        <v>1802151</v>
      </c>
    </row>
    <row r="218" spans="1:8" x14ac:dyDescent="0.25">
      <c r="A218" s="92" t="s">
        <v>143</v>
      </c>
      <c r="B218" s="92"/>
      <c r="C218" s="92"/>
      <c r="D218" s="92"/>
      <c r="E218" s="92"/>
      <c r="F218" s="39">
        <v>0</v>
      </c>
      <c r="G218" s="39">
        <v>1802153</v>
      </c>
      <c r="H218" s="39">
        <v>1802153</v>
      </c>
    </row>
    <row r="219" spans="1:8" x14ac:dyDescent="0.25">
      <c r="A219" s="89" t="s">
        <v>151</v>
      </c>
      <c r="B219" s="89"/>
      <c r="C219" s="90" t="s">
        <v>72</v>
      </c>
      <c r="D219" s="90"/>
      <c r="E219" s="90"/>
      <c r="F219" s="35">
        <v>0</v>
      </c>
      <c r="G219" s="35">
        <v>1802153</v>
      </c>
      <c r="H219" s="35">
        <v>1802153</v>
      </c>
    </row>
    <row r="220" spans="1:8" ht="36.75" customHeight="1" x14ac:dyDescent="0.25">
      <c r="A220" s="89" t="s">
        <v>152</v>
      </c>
      <c r="B220" s="89"/>
      <c r="C220" s="90" t="s">
        <v>73</v>
      </c>
      <c r="D220" s="90"/>
      <c r="E220" s="90"/>
      <c r="F220" s="35">
        <v>0</v>
      </c>
      <c r="G220" s="35">
        <v>1802153</v>
      </c>
      <c r="H220" s="35">
        <v>1802153</v>
      </c>
    </row>
    <row r="221" spans="1:8" x14ac:dyDescent="0.25">
      <c r="A221" s="91" t="s">
        <v>175</v>
      </c>
      <c r="B221" s="91"/>
      <c r="C221" s="91"/>
      <c r="D221" s="91"/>
      <c r="E221" s="91"/>
      <c r="F221" s="36">
        <v>165575</v>
      </c>
      <c r="G221" s="36">
        <v>4866</v>
      </c>
      <c r="H221" s="36">
        <v>170441</v>
      </c>
    </row>
    <row r="222" spans="1:8" x14ac:dyDescent="0.25">
      <c r="A222" s="92" t="s">
        <v>137</v>
      </c>
      <c r="B222" s="92"/>
      <c r="C222" s="92"/>
      <c r="D222" s="92"/>
      <c r="E222" s="92"/>
      <c r="F222" s="39">
        <v>2500</v>
      </c>
      <c r="G222" s="39">
        <v>0</v>
      </c>
      <c r="H222" s="39">
        <v>2500</v>
      </c>
    </row>
    <row r="223" spans="1:8" x14ac:dyDescent="0.25">
      <c r="A223" s="89" t="s">
        <v>138</v>
      </c>
      <c r="B223" s="89"/>
      <c r="C223" s="90" t="s">
        <v>64</v>
      </c>
      <c r="D223" s="90"/>
      <c r="E223" s="90"/>
      <c r="F223" s="35">
        <v>2500</v>
      </c>
      <c r="G223" s="35">
        <v>0</v>
      </c>
      <c r="H223" s="35">
        <v>2500</v>
      </c>
    </row>
    <row r="224" spans="1:8" x14ac:dyDescent="0.25">
      <c r="A224" s="89" t="s">
        <v>139</v>
      </c>
      <c r="B224" s="89"/>
      <c r="C224" s="90" t="s">
        <v>66</v>
      </c>
      <c r="D224" s="90"/>
      <c r="E224" s="90"/>
      <c r="F224" s="35">
        <v>2500</v>
      </c>
      <c r="G224" s="35">
        <v>0</v>
      </c>
      <c r="H224" s="35">
        <v>2500</v>
      </c>
    </row>
    <row r="225" spans="1:8" x14ac:dyDescent="0.25">
      <c r="A225" s="92" t="s">
        <v>142</v>
      </c>
      <c r="B225" s="92"/>
      <c r="C225" s="92"/>
      <c r="D225" s="92"/>
      <c r="E225" s="92"/>
      <c r="F225" s="39">
        <v>163075</v>
      </c>
      <c r="G225" s="39">
        <v>4866</v>
      </c>
      <c r="H225" s="39">
        <v>167941</v>
      </c>
    </row>
    <row r="226" spans="1:8" x14ac:dyDescent="0.25">
      <c r="A226" s="89" t="s">
        <v>151</v>
      </c>
      <c r="B226" s="89"/>
      <c r="C226" s="90" t="s">
        <v>72</v>
      </c>
      <c r="D226" s="90"/>
      <c r="E226" s="90"/>
      <c r="F226" s="35">
        <v>163075</v>
      </c>
      <c r="G226" s="35">
        <v>4866</v>
      </c>
      <c r="H226" s="35">
        <v>167941</v>
      </c>
    </row>
    <row r="227" spans="1:8" ht="34.5" customHeight="1" x14ac:dyDescent="0.25">
      <c r="A227" s="89" t="s">
        <v>152</v>
      </c>
      <c r="B227" s="89"/>
      <c r="C227" s="90" t="s">
        <v>73</v>
      </c>
      <c r="D227" s="90"/>
      <c r="E227" s="90"/>
      <c r="F227" s="35">
        <v>83441</v>
      </c>
      <c r="G227" s="35">
        <v>2500</v>
      </c>
      <c r="H227" s="35">
        <v>85941</v>
      </c>
    </row>
    <row r="228" spans="1:8" ht="34.5" customHeight="1" x14ac:dyDescent="0.25">
      <c r="A228" s="89" t="s">
        <v>174</v>
      </c>
      <c r="B228" s="89"/>
      <c r="C228" s="90" t="s">
        <v>74</v>
      </c>
      <c r="D228" s="90"/>
      <c r="E228" s="90"/>
      <c r="F228" s="35">
        <v>79634</v>
      </c>
      <c r="G228" s="35">
        <v>2366</v>
      </c>
      <c r="H228" s="35">
        <v>82000</v>
      </c>
    </row>
    <row r="229" spans="1:8" ht="34.5" customHeight="1" x14ac:dyDescent="0.25">
      <c r="A229" s="91" t="s">
        <v>196</v>
      </c>
      <c r="B229" s="91"/>
      <c r="C229" s="91"/>
      <c r="D229" s="91"/>
      <c r="E229" s="91"/>
      <c r="F229" s="36">
        <v>0</v>
      </c>
      <c r="G229" s="36">
        <v>71000</v>
      </c>
      <c r="H229" s="36">
        <v>71000</v>
      </c>
    </row>
    <row r="230" spans="1:8" x14ac:dyDescent="0.25">
      <c r="A230" s="92" t="s">
        <v>137</v>
      </c>
      <c r="B230" s="92"/>
      <c r="C230" s="92"/>
      <c r="D230" s="92"/>
      <c r="E230" s="92"/>
      <c r="F230" s="39">
        <v>0</v>
      </c>
      <c r="G230" s="39">
        <v>67500</v>
      </c>
      <c r="H230" s="39">
        <v>67500</v>
      </c>
    </row>
    <row r="231" spans="1:8" x14ac:dyDescent="0.25">
      <c r="A231" s="89" t="s">
        <v>151</v>
      </c>
      <c r="B231" s="89"/>
      <c r="C231" s="90" t="s">
        <v>72</v>
      </c>
      <c r="D231" s="90"/>
      <c r="E231" s="90"/>
      <c r="F231" s="35">
        <v>0</v>
      </c>
      <c r="G231" s="35">
        <v>67500</v>
      </c>
      <c r="H231" s="35">
        <v>67500</v>
      </c>
    </row>
    <row r="232" spans="1:8" x14ac:dyDescent="0.25">
      <c r="A232" s="89" t="s">
        <v>152</v>
      </c>
      <c r="B232" s="89"/>
      <c r="C232" s="90" t="s">
        <v>73</v>
      </c>
      <c r="D232" s="90"/>
      <c r="E232" s="90"/>
      <c r="F232" s="35">
        <v>0</v>
      </c>
      <c r="G232" s="35">
        <v>67500</v>
      </c>
      <c r="H232" s="35">
        <v>67500</v>
      </c>
    </row>
    <row r="233" spans="1:8" x14ac:dyDescent="0.25">
      <c r="A233" s="92" t="s">
        <v>142</v>
      </c>
      <c r="B233" s="92"/>
      <c r="C233" s="92"/>
      <c r="D233" s="92"/>
      <c r="E233" s="92"/>
      <c r="F233" s="39">
        <v>0</v>
      </c>
      <c r="G233" s="39">
        <v>3500</v>
      </c>
      <c r="H233" s="39">
        <v>3500</v>
      </c>
    </row>
    <row r="234" spans="1:8" x14ac:dyDescent="0.25">
      <c r="A234" s="89" t="s">
        <v>151</v>
      </c>
      <c r="B234" s="89"/>
      <c r="C234" s="90" t="s">
        <v>72</v>
      </c>
      <c r="D234" s="90"/>
      <c r="E234" s="90"/>
      <c r="F234" s="35">
        <v>0</v>
      </c>
      <c r="G234" s="35">
        <v>3500</v>
      </c>
      <c r="H234" s="35">
        <v>3500</v>
      </c>
    </row>
    <row r="235" spans="1:8" x14ac:dyDescent="0.25">
      <c r="A235" s="89" t="s">
        <v>152</v>
      </c>
      <c r="B235" s="89"/>
      <c r="C235" s="90" t="s">
        <v>73</v>
      </c>
      <c r="D235" s="90"/>
      <c r="E235" s="90"/>
      <c r="F235" s="35">
        <v>0</v>
      </c>
      <c r="G235" s="35">
        <v>3500</v>
      </c>
      <c r="H235" s="35">
        <v>3500</v>
      </c>
    </row>
    <row r="236" spans="1:8" ht="32.25" customHeight="1" x14ac:dyDescent="0.25">
      <c r="A236" s="91" t="s">
        <v>176</v>
      </c>
      <c r="B236" s="91"/>
      <c r="C236" s="91"/>
      <c r="D236" s="91"/>
      <c r="E236" s="91"/>
      <c r="F236" s="36">
        <v>289336</v>
      </c>
      <c r="G236" s="36">
        <v>30018</v>
      </c>
      <c r="H236" s="36">
        <v>319354</v>
      </c>
    </row>
    <row r="237" spans="1:8" x14ac:dyDescent="0.25">
      <c r="A237" s="95" t="s">
        <v>137</v>
      </c>
      <c r="B237" s="95"/>
      <c r="C237" s="95"/>
      <c r="D237" s="95"/>
      <c r="E237" s="95"/>
      <c r="F237" s="41">
        <v>2000</v>
      </c>
      <c r="G237" s="41">
        <v>-2000</v>
      </c>
      <c r="H237" s="41">
        <v>0</v>
      </c>
    </row>
    <row r="238" spans="1:8" x14ac:dyDescent="0.25">
      <c r="A238" s="89" t="s">
        <v>138</v>
      </c>
      <c r="B238" s="89"/>
      <c r="C238" s="90" t="s">
        <v>64</v>
      </c>
      <c r="D238" s="90"/>
      <c r="E238" s="90"/>
      <c r="F238" s="35">
        <v>2000</v>
      </c>
      <c r="G238" s="35">
        <v>-2000</v>
      </c>
      <c r="H238" s="35">
        <v>0</v>
      </c>
    </row>
    <row r="239" spans="1:8" x14ac:dyDescent="0.25">
      <c r="A239" s="89" t="s">
        <v>139</v>
      </c>
      <c r="B239" s="89"/>
      <c r="C239" s="90" t="s">
        <v>66</v>
      </c>
      <c r="D239" s="90"/>
      <c r="E239" s="90"/>
      <c r="F239" s="35">
        <v>2000</v>
      </c>
      <c r="G239" s="35">
        <v>-2000</v>
      </c>
      <c r="H239" s="35">
        <v>0</v>
      </c>
    </row>
    <row r="240" spans="1:8" x14ac:dyDescent="0.25">
      <c r="A240" s="92" t="s">
        <v>140</v>
      </c>
      <c r="B240" s="92"/>
      <c r="C240" s="92"/>
      <c r="D240" s="92"/>
      <c r="E240" s="92"/>
      <c r="F240" s="39">
        <v>1982</v>
      </c>
      <c r="G240" s="39">
        <v>-1982</v>
      </c>
      <c r="H240" s="39">
        <v>0</v>
      </c>
    </row>
    <row r="241" spans="1:8" x14ac:dyDescent="0.25">
      <c r="A241" s="89" t="s">
        <v>138</v>
      </c>
      <c r="B241" s="89"/>
      <c r="C241" s="90" t="s">
        <v>64</v>
      </c>
      <c r="D241" s="90"/>
      <c r="E241" s="90"/>
      <c r="F241" s="35">
        <v>1982</v>
      </c>
      <c r="G241" s="35">
        <v>-1982</v>
      </c>
      <c r="H241" s="35">
        <v>0</v>
      </c>
    </row>
    <row r="242" spans="1:8" x14ac:dyDescent="0.25">
      <c r="A242" s="89" t="s">
        <v>139</v>
      </c>
      <c r="B242" s="89"/>
      <c r="C242" s="90" t="s">
        <v>66</v>
      </c>
      <c r="D242" s="90"/>
      <c r="E242" s="90"/>
      <c r="F242" s="35">
        <v>1982</v>
      </c>
      <c r="G242" s="35">
        <v>-1982</v>
      </c>
      <c r="H242" s="35">
        <v>0</v>
      </c>
    </row>
    <row r="243" spans="1:8" x14ac:dyDescent="0.25">
      <c r="A243" s="92" t="s">
        <v>142</v>
      </c>
      <c r="B243" s="92"/>
      <c r="C243" s="92"/>
      <c r="D243" s="92"/>
      <c r="E243" s="92"/>
      <c r="F243" s="39">
        <v>285354</v>
      </c>
      <c r="G243" s="39">
        <v>34000</v>
      </c>
      <c r="H243" s="39">
        <v>319354</v>
      </c>
    </row>
    <row r="244" spans="1:8" x14ac:dyDescent="0.25">
      <c r="A244" s="89" t="s">
        <v>151</v>
      </c>
      <c r="B244" s="89"/>
      <c r="C244" s="90" t="s">
        <v>72</v>
      </c>
      <c r="D244" s="90"/>
      <c r="E244" s="90"/>
      <c r="F244" s="35">
        <v>285354</v>
      </c>
      <c r="G244" s="35">
        <v>34000</v>
      </c>
      <c r="H244" s="35">
        <v>319354</v>
      </c>
    </row>
    <row r="245" spans="1:8" ht="35.25" customHeight="1" x14ac:dyDescent="0.25">
      <c r="A245" s="89" t="s">
        <v>152</v>
      </c>
      <c r="B245" s="89"/>
      <c r="C245" s="90" t="s">
        <v>73</v>
      </c>
      <c r="D245" s="90"/>
      <c r="E245" s="90"/>
      <c r="F245" s="35">
        <v>285354</v>
      </c>
      <c r="G245" s="35">
        <v>34000</v>
      </c>
      <c r="H245" s="35">
        <v>319354</v>
      </c>
    </row>
    <row r="246" spans="1:8" ht="29.25" customHeight="1" x14ac:dyDescent="0.25">
      <c r="A246" s="91" t="s">
        <v>177</v>
      </c>
      <c r="B246" s="91"/>
      <c r="C246" s="91"/>
      <c r="D246" s="91"/>
      <c r="E246" s="91"/>
      <c r="F246" s="36">
        <v>190688</v>
      </c>
      <c r="G246" s="36">
        <v>0</v>
      </c>
      <c r="H246" s="36">
        <v>190688</v>
      </c>
    </row>
    <row r="247" spans="1:8" x14ac:dyDescent="0.25">
      <c r="A247" s="92" t="s">
        <v>142</v>
      </c>
      <c r="B247" s="92"/>
      <c r="C247" s="92"/>
      <c r="D247" s="92"/>
      <c r="E247" s="92"/>
      <c r="F247" s="39">
        <v>190688</v>
      </c>
      <c r="G247" s="39">
        <v>0</v>
      </c>
      <c r="H247" s="39">
        <v>190688</v>
      </c>
    </row>
    <row r="248" spans="1:8" x14ac:dyDescent="0.25">
      <c r="A248" s="89" t="s">
        <v>151</v>
      </c>
      <c r="B248" s="89"/>
      <c r="C248" s="90" t="s">
        <v>72</v>
      </c>
      <c r="D248" s="90"/>
      <c r="E248" s="90"/>
      <c r="F248" s="35">
        <v>190688</v>
      </c>
      <c r="G248" s="35">
        <v>0</v>
      </c>
      <c r="H248" s="35">
        <v>190688</v>
      </c>
    </row>
    <row r="249" spans="1:8" x14ac:dyDescent="0.25">
      <c r="A249" s="89" t="s">
        <v>152</v>
      </c>
      <c r="B249" s="89"/>
      <c r="C249" s="90" t="s">
        <v>73</v>
      </c>
      <c r="D249" s="90"/>
      <c r="E249" s="90"/>
      <c r="F249" s="35">
        <v>190688</v>
      </c>
      <c r="G249" s="35">
        <v>0</v>
      </c>
      <c r="H249" s="35">
        <v>190688</v>
      </c>
    </row>
    <row r="250" spans="1:8" ht="41.25" customHeight="1" x14ac:dyDescent="0.25">
      <c r="A250" s="91" t="s">
        <v>178</v>
      </c>
      <c r="B250" s="91"/>
      <c r="C250" s="91"/>
      <c r="D250" s="91"/>
      <c r="E250" s="91"/>
      <c r="F250" s="36">
        <v>0</v>
      </c>
      <c r="G250" s="36">
        <v>199085</v>
      </c>
      <c r="H250" s="36">
        <v>199085</v>
      </c>
    </row>
    <row r="251" spans="1:8" x14ac:dyDescent="0.25">
      <c r="A251" s="92" t="s">
        <v>143</v>
      </c>
      <c r="B251" s="92"/>
      <c r="C251" s="92"/>
      <c r="D251" s="92"/>
      <c r="E251" s="92"/>
      <c r="F251" s="39">
        <v>0</v>
      </c>
      <c r="G251" s="39">
        <v>199085</v>
      </c>
      <c r="H251" s="39">
        <v>199085</v>
      </c>
    </row>
    <row r="252" spans="1:8" x14ac:dyDescent="0.25">
      <c r="A252" s="89" t="s">
        <v>151</v>
      </c>
      <c r="B252" s="89"/>
      <c r="C252" s="90" t="s">
        <v>72</v>
      </c>
      <c r="D252" s="90"/>
      <c r="E252" s="90"/>
      <c r="F252" s="35">
        <v>0</v>
      </c>
      <c r="G252" s="35">
        <v>199085</v>
      </c>
      <c r="H252" s="35">
        <v>199085</v>
      </c>
    </row>
    <row r="253" spans="1:8" ht="28.5" customHeight="1" x14ac:dyDescent="0.25">
      <c r="A253" s="89" t="s">
        <v>152</v>
      </c>
      <c r="B253" s="89"/>
      <c r="C253" s="90" t="s">
        <v>73</v>
      </c>
      <c r="D253" s="90"/>
      <c r="E253" s="90"/>
      <c r="F253" s="35">
        <v>0</v>
      </c>
      <c r="G253" s="35">
        <v>199085</v>
      </c>
      <c r="H253" s="35">
        <v>199085</v>
      </c>
    </row>
    <row r="254" spans="1:8" ht="45" customHeight="1" x14ac:dyDescent="0.25">
      <c r="A254" s="96" t="s">
        <v>179</v>
      </c>
      <c r="B254" s="96"/>
      <c r="C254" s="96"/>
      <c r="D254" s="96"/>
      <c r="E254" s="96"/>
      <c r="F254" s="36">
        <v>1318774</v>
      </c>
      <c r="G254" s="36">
        <v>5383977</v>
      </c>
      <c r="H254" s="36">
        <v>6702751</v>
      </c>
    </row>
    <row r="255" spans="1:8" x14ac:dyDescent="0.25">
      <c r="A255" s="96"/>
      <c r="B255" s="96"/>
      <c r="C255" s="96"/>
      <c r="D255" s="96"/>
      <c r="E255" s="96"/>
      <c r="F255" s="42"/>
      <c r="G255" s="42"/>
      <c r="H255" s="42"/>
    </row>
    <row r="256" spans="1:8" x14ac:dyDescent="0.25">
      <c r="A256" s="92" t="s">
        <v>137</v>
      </c>
      <c r="B256" s="92"/>
      <c r="C256" s="92"/>
      <c r="D256" s="92"/>
      <c r="E256" s="92"/>
      <c r="F256" s="39">
        <v>0</v>
      </c>
      <c r="G256" s="39">
        <v>56714</v>
      </c>
      <c r="H256" s="39">
        <v>56714</v>
      </c>
    </row>
    <row r="257" spans="1:8" x14ac:dyDescent="0.25">
      <c r="A257" s="89" t="s">
        <v>138</v>
      </c>
      <c r="B257" s="89"/>
      <c r="C257" s="90" t="s">
        <v>64</v>
      </c>
      <c r="D257" s="90"/>
      <c r="E257" s="90"/>
      <c r="F257" s="35">
        <v>0</v>
      </c>
      <c r="G257" s="35">
        <v>56714</v>
      </c>
      <c r="H257" s="35">
        <v>56714</v>
      </c>
    </row>
    <row r="258" spans="1:8" x14ac:dyDescent="0.25">
      <c r="A258" s="89" t="s">
        <v>144</v>
      </c>
      <c r="B258" s="89"/>
      <c r="C258" s="90" t="s">
        <v>67</v>
      </c>
      <c r="D258" s="90"/>
      <c r="E258" s="90"/>
      <c r="F258" s="35">
        <v>0</v>
      </c>
      <c r="G258" s="35">
        <v>56714</v>
      </c>
      <c r="H258" s="35">
        <v>56714</v>
      </c>
    </row>
    <row r="259" spans="1:8" x14ac:dyDescent="0.25">
      <c r="A259" s="92" t="s">
        <v>142</v>
      </c>
      <c r="B259" s="92"/>
      <c r="C259" s="92"/>
      <c r="D259" s="92"/>
      <c r="E259" s="92"/>
      <c r="F259" s="39">
        <v>1318774</v>
      </c>
      <c r="G259" s="39">
        <v>3911297</v>
      </c>
      <c r="H259" s="39">
        <v>5230071</v>
      </c>
    </row>
    <row r="260" spans="1:8" x14ac:dyDescent="0.25">
      <c r="A260" s="89" t="s">
        <v>138</v>
      </c>
      <c r="B260" s="89"/>
      <c r="C260" s="90" t="s">
        <v>64</v>
      </c>
      <c r="D260" s="90"/>
      <c r="E260" s="90"/>
      <c r="F260" s="35">
        <v>66197</v>
      </c>
      <c r="G260" s="35">
        <v>44234</v>
      </c>
      <c r="H260" s="35">
        <v>110431</v>
      </c>
    </row>
    <row r="261" spans="1:8" x14ac:dyDescent="0.25">
      <c r="A261" s="89" t="s">
        <v>139</v>
      </c>
      <c r="B261" s="89"/>
      <c r="C261" s="90" t="s">
        <v>66</v>
      </c>
      <c r="D261" s="90"/>
      <c r="E261" s="90"/>
      <c r="F261" s="35">
        <v>66197</v>
      </c>
      <c r="G261" s="35">
        <v>44234</v>
      </c>
      <c r="H261" s="35">
        <v>110431</v>
      </c>
    </row>
    <row r="262" spans="1:8" x14ac:dyDescent="0.25">
      <c r="A262" s="89" t="s">
        <v>151</v>
      </c>
      <c r="B262" s="89"/>
      <c r="C262" s="90" t="s">
        <v>72</v>
      </c>
      <c r="D262" s="90"/>
      <c r="E262" s="90"/>
      <c r="F262" s="35">
        <v>1252577</v>
      </c>
      <c r="G262" s="35">
        <v>2449214</v>
      </c>
      <c r="H262" s="35">
        <v>3701791</v>
      </c>
    </row>
    <row r="263" spans="1:8" ht="29.25" customHeight="1" x14ac:dyDescent="0.25">
      <c r="A263" s="89" t="s">
        <v>152</v>
      </c>
      <c r="B263" s="89"/>
      <c r="C263" s="90" t="s">
        <v>73</v>
      </c>
      <c r="D263" s="90"/>
      <c r="E263" s="90"/>
      <c r="F263" s="35">
        <v>1252577</v>
      </c>
      <c r="G263" s="35">
        <v>2449214</v>
      </c>
      <c r="H263" s="35">
        <v>3701791</v>
      </c>
    </row>
    <row r="264" spans="1:8" x14ac:dyDescent="0.25">
      <c r="A264" s="89" t="s">
        <v>145</v>
      </c>
      <c r="B264" s="89"/>
      <c r="C264" s="90" t="s">
        <v>146</v>
      </c>
      <c r="D264" s="90"/>
      <c r="E264" s="90"/>
      <c r="F264" s="35">
        <v>0</v>
      </c>
      <c r="G264" s="35">
        <v>1417849</v>
      </c>
      <c r="H264" s="35">
        <v>1417849</v>
      </c>
    </row>
    <row r="265" spans="1:8" ht="27.75" customHeight="1" x14ac:dyDescent="0.25">
      <c r="A265" s="89" t="s">
        <v>147</v>
      </c>
      <c r="B265" s="89"/>
      <c r="C265" s="90" t="s">
        <v>75</v>
      </c>
      <c r="D265" s="90"/>
      <c r="E265" s="90"/>
      <c r="F265" s="35">
        <v>0</v>
      </c>
      <c r="G265" s="35">
        <v>1417849</v>
      </c>
      <c r="H265" s="35">
        <v>1417849</v>
      </c>
    </row>
    <row r="266" spans="1:8" x14ac:dyDescent="0.25">
      <c r="A266" s="92" t="s">
        <v>143</v>
      </c>
      <c r="B266" s="92"/>
      <c r="C266" s="92"/>
      <c r="D266" s="92"/>
      <c r="E266" s="92"/>
      <c r="F266" s="39">
        <v>0</v>
      </c>
      <c r="G266" s="39">
        <v>1415966</v>
      </c>
      <c r="H266" s="39">
        <v>1415966</v>
      </c>
    </row>
    <row r="267" spans="1:8" x14ac:dyDescent="0.25">
      <c r="A267" s="89" t="s">
        <v>151</v>
      </c>
      <c r="B267" s="89"/>
      <c r="C267" s="90" t="s">
        <v>72</v>
      </c>
      <c r="D267" s="90"/>
      <c r="E267" s="90"/>
      <c r="F267" s="35">
        <v>0</v>
      </c>
      <c r="G267" s="35">
        <v>1415966</v>
      </c>
      <c r="H267" s="35">
        <v>1415966</v>
      </c>
    </row>
    <row r="268" spans="1:8" ht="31.5" customHeight="1" x14ac:dyDescent="0.25">
      <c r="A268" s="89" t="s">
        <v>152</v>
      </c>
      <c r="B268" s="89"/>
      <c r="C268" s="90" t="s">
        <v>73</v>
      </c>
      <c r="D268" s="90"/>
      <c r="E268" s="90"/>
      <c r="F268" s="35">
        <v>0</v>
      </c>
      <c r="G268" s="35">
        <v>1415966</v>
      </c>
      <c r="H268" s="35">
        <v>1415966</v>
      </c>
    </row>
    <row r="269" spans="1:8" ht="30.75" customHeight="1" x14ac:dyDescent="0.25">
      <c r="A269" s="91" t="s">
        <v>180</v>
      </c>
      <c r="B269" s="91"/>
      <c r="C269" s="91"/>
      <c r="D269" s="91"/>
      <c r="E269" s="91"/>
      <c r="F269" s="36">
        <v>26908</v>
      </c>
      <c r="G269" s="36">
        <v>0</v>
      </c>
      <c r="H269" s="36">
        <v>26908</v>
      </c>
    </row>
    <row r="270" spans="1:8" x14ac:dyDescent="0.25">
      <c r="A270" s="92" t="s">
        <v>137</v>
      </c>
      <c r="B270" s="92"/>
      <c r="C270" s="92"/>
      <c r="D270" s="92"/>
      <c r="E270" s="92"/>
      <c r="F270" s="39">
        <v>5000</v>
      </c>
      <c r="G270" s="39">
        <v>0</v>
      </c>
      <c r="H270" s="39">
        <v>5000</v>
      </c>
    </row>
    <row r="271" spans="1:8" x14ac:dyDescent="0.25">
      <c r="A271" s="89" t="s">
        <v>151</v>
      </c>
      <c r="B271" s="89"/>
      <c r="C271" s="90" t="s">
        <v>72</v>
      </c>
      <c r="D271" s="90"/>
      <c r="E271" s="90"/>
      <c r="F271" s="35">
        <v>5000</v>
      </c>
      <c r="G271" s="35">
        <v>0</v>
      </c>
      <c r="H271" s="35">
        <v>5000</v>
      </c>
    </row>
    <row r="272" spans="1:8" ht="32.25" customHeight="1" x14ac:dyDescent="0.25">
      <c r="A272" s="89" t="s">
        <v>152</v>
      </c>
      <c r="B272" s="89"/>
      <c r="C272" s="90" t="s">
        <v>73</v>
      </c>
      <c r="D272" s="90"/>
      <c r="E272" s="90"/>
      <c r="F272" s="35">
        <v>5000</v>
      </c>
      <c r="G272" s="35">
        <v>0</v>
      </c>
      <c r="H272" s="35">
        <v>5000</v>
      </c>
    </row>
    <row r="273" spans="1:8" x14ac:dyDescent="0.25">
      <c r="A273" s="92" t="s">
        <v>142</v>
      </c>
      <c r="B273" s="92"/>
      <c r="C273" s="92"/>
      <c r="D273" s="92"/>
      <c r="E273" s="92"/>
      <c r="F273" s="39">
        <v>21908</v>
      </c>
      <c r="G273" s="39">
        <v>0</v>
      </c>
      <c r="H273" s="39">
        <v>21908</v>
      </c>
    </row>
    <row r="274" spans="1:8" x14ac:dyDescent="0.25">
      <c r="A274" s="89" t="s">
        <v>151</v>
      </c>
      <c r="B274" s="89"/>
      <c r="C274" s="90" t="s">
        <v>72</v>
      </c>
      <c r="D274" s="90"/>
      <c r="E274" s="90"/>
      <c r="F274" s="35">
        <v>21908</v>
      </c>
      <c r="G274" s="35">
        <v>0</v>
      </c>
      <c r="H274" s="35">
        <v>21908</v>
      </c>
    </row>
    <row r="275" spans="1:8" ht="32.25" customHeight="1" x14ac:dyDescent="0.25">
      <c r="A275" s="89" t="s">
        <v>152</v>
      </c>
      <c r="B275" s="89"/>
      <c r="C275" s="90" t="s">
        <v>73</v>
      </c>
      <c r="D275" s="90"/>
      <c r="E275" s="90"/>
      <c r="F275" s="35">
        <v>21908</v>
      </c>
      <c r="G275" s="35">
        <v>0</v>
      </c>
      <c r="H275" s="35">
        <v>21908</v>
      </c>
    </row>
    <row r="276" spans="1:8" ht="32.25" customHeight="1" x14ac:dyDescent="0.25">
      <c r="A276" s="91" t="s">
        <v>231</v>
      </c>
      <c r="B276" s="91"/>
      <c r="C276" s="91"/>
      <c r="D276" s="91"/>
      <c r="E276" s="91"/>
      <c r="F276" s="36">
        <v>0</v>
      </c>
      <c r="G276" s="36">
        <v>1250000</v>
      </c>
      <c r="H276" s="36">
        <v>1250000</v>
      </c>
    </row>
    <row r="277" spans="1:8" ht="17.25" customHeight="1" x14ac:dyDescent="0.25">
      <c r="A277" s="92" t="s">
        <v>143</v>
      </c>
      <c r="B277" s="92"/>
      <c r="C277" s="92"/>
      <c r="D277" s="92"/>
      <c r="E277" s="92"/>
      <c r="F277" s="39">
        <v>0</v>
      </c>
      <c r="G277" s="39">
        <v>1250000</v>
      </c>
      <c r="H277" s="39">
        <v>1250000</v>
      </c>
    </row>
    <row r="278" spans="1:8" ht="16.5" customHeight="1" x14ac:dyDescent="0.25">
      <c r="A278" s="89" t="s">
        <v>138</v>
      </c>
      <c r="B278" s="89"/>
      <c r="C278" s="90" t="s">
        <v>64</v>
      </c>
      <c r="D278" s="90"/>
      <c r="E278" s="90"/>
      <c r="F278" s="35">
        <v>0</v>
      </c>
      <c r="G278" s="35">
        <v>5005</v>
      </c>
      <c r="H278" s="35">
        <v>5005</v>
      </c>
    </row>
    <row r="279" spans="1:8" ht="19.5" customHeight="1" x14ac:dyDescent="0.25">
      <c r="A279" s="89" t="s">
        <v>139</v>
      </c>
      <c r="B279" s="89"/>
      <c r="C279" s="90" t="s">
        <v>66</v>
      </c>
      <c r="D279" s="90"/>
      <c r="E279" s="90"/>
      <c r="F279" s="35">
        <v>0</v>
      </c>
      <c r="G279" s="35">
        <v>5005</v>
      </c>
      <c r="H279" s="35">
        <v>5005</v>
      </c>
    </row>
    <row r="280" spans="1:8" ht="19.5" customHeight="1" x14ac:dyDescent="0.25">
      <c r="A280" s="89" t="s">
        <v>151</v>
      </c>
      <c r="B280" s="89"/>
      <c r="C280" s="90" t="s">
        <v>72</v>
      </c>
      <c r="D280" s="90"/>
      <c r="E280" s="90"/>
      <c r="F280" s="35">
        <v>0</v>
      </c>
      <c r="G280" s="35">
        <v>1244995</v>
      </c>
      <c r="H280" s="35">
        <v>1244995</v>
      </c>
    </row>
    <row r="281" spans="1:8" ht="29.25" customHeight="1" x14ac:dyDescent="0.25">
      <c r="A281" s="89" t="s">
        <v>152</v>
      </c>
      <c r="B281" s="89"/>
      <c r="C281" s="90" t="s">
        <v>73</v>
      </c>
      <c r="D281" s="90"/>
      <c r="E281" s="90"/>
      <c r="F281" s="35">
        <v>0</v>
      </c>
      <c r="G281" s="35">
        <v>1244995</v>
      </c>
      <c r="H281" s="35">
        <v>1244995</v>
      </c>
    </row>
    <row r="282" spans="1:8" ht="15" customHeight="1" x14ac:dyDescent="0.25">
      <c r="A282" s="91" t="s">
        <v>181</v>
      </c>
      <c r="B282" s="91"/>
      <c r="C282" s="91"/>
      <c r="D282" s="91"/>
      <c r="E282" s="91"/>
      <c r="F282" s="36">
        <v>19900</v>
      </c>
      <c r="G282" s="36">
        <v>0</v>
      </c>
      <c r="H282" s="36">
        <v>19900</v>
      </c>
    </row>
    <row r="283" spans="1:8" ht="37.5" customHeight="1" x14ac:dyDescent="0.25">
      <c r="A283" s="91" t="s">
        <v>182</v>
      </c>
      <c r="B283" s="91"/>
      <c r="C283" s="91"/>
      <c r="D283" s="91"/>
      <c r="E283" s="91"/>
      <c r="F283" s="36">
        <v>19900</v>
      </c>
      <c r="G283" s="36">
        <v>0</v>
      </c>
      <c r="H283" s="36">
        <v>19900</v>
      </c>
    </row>
    <row r="284" spans="1:8" x14ac:dyDescent="0.25">
      <c r="A284" s="92" t="s">
        <v>140</v>
      </c>
      <c r="B284" s="92"/>
      <c r="C284" s="92"/>
      <c r="D284" s="92"/>
      <c r="E284" s="92"/>
      <c r="F284" s="39">
        <v>19900</v>
      </c>
      <c r="G284" s="39">
        <v>0</v>
      </c>
      <c r="H284" s="39">
        <v>19900</v>
      </c>
    </row>
    <row r="285" spans="1:8" x14ac:dyDescent="0.25">
      <c r="A285" s="89" t="s">
        <v>151</v>
      </c>
      <c r="B285" s="89"/>
      <c r="C285" s="90" t="s">
        <v>72</v>
      </c>
      <c r="D285" s="90"/>
      <c r="E285" s="90"/>
      <c r="F285" s="35">
        <v>19900</v>
      </c>
      <c r="G285" s="35">
        <v>0</v>
      </c>
      <c r="H285" s="35">
        <v>19900</v>
      </c>
    </row>
    <row r="286" spans="1:8" ht="31.5" customHeight="1" x14ac:dyDescent="0.25">
      <c r="A286" s="89" t="s">
        <v>152</v>
      </c>
      <c r="B286" s="89"/>
      <c r="C286" s="90" t="s">
        <v>73</v>
      </c>
      <c r="D286" s="90"/>
      <c r="E286" s="90"/>
      <c r="F286" s="35">
        <v>19900</v>
      </c>
      <c r="G286" s="35">
        <v>0</v>
      </c>
      <c r="H286" s="35">
        <v>19900</v>
      </c>
    </row>
    <row r="287" spans="1:8" x14ac:dyDescent="0.25">
      <c r="A287" s="91" t="s">
        <v>183</v>
      </c>
      <c r="B287" s="91"/>
      <c r="C287" s="91"/>
      <c r="D287" s="91"/>
      <c r="E287" s="91"/>
      <c r="F287" s="36">
        <v>29512</v>
      </c>
      <c r="G287" s="36">
        <v>0</v>
      </c>
      <c r="H287" s="36">
        <v>29512</v>
      </c>
    </row>
    <row r="288" spans="1:8" x14ac:dyDescent="0.25">
      <c r="A288" s="91" t="s">
        <v>184</v>
      </c>
      <c r="B288" s="91"/>
      <c r="C288" s="91"/>
      <c r="D288" s="91"/>
      <c r="E288" s="91"/>
      <c r="F288" s="36">
        <v>29512</v>
      </c>
      <c r="G288" s="36">
        <v>0</v>
      </c>
      <c r="H288" s="36">
        <v>29512</v>
      </c>
    </row>
    <row r="289" spans="1:8" x14ac:dyDescent="0.25">
      <c r="A289" s="92" t="s">
        <v>137</v>
      </c>
      <c r="B289" s="92"/>
      <c r="C289" s="92"/>
      <c r="D289" s="92"/>
      <c r="E289" s="92"/>
      <c r="F289" s="39">
        <v>29512</v>
      </c>
      <c r="G289" s="39">
        <v>0</v>
      </c>
      <c r="H289" s="39">
        <v>29512</v>
      </c>
    </row>
    <row r="290" spans="1:8" x14ac:dyDescent="0.25">
      <c r="A290" s="89" t="s">
        <v>138</v>
      </c>
      <c r="B290" s="89"/>
      <c r="C290" s="90" t="s">
        <v>64</v>
      </c>
      <c r="D290" s="90"/>
      <c r="E290" s="90"/>
      <c r="F290" s="35">
        <v>29512</v>
      </c>
      <c r="G290" s="35">
        <v>0</v>
      </c>
      <c r="H290" s="35">
        <v>29512</v>
      </c>
    </row>
    <row r="291" spans="1:8" x14ac:dyDescent="0.25">
      <c r="A291" s="89" t="s">
        <v>139</v>
      </c>
      <c r="B291" s="89"/>
      <c r="C291" s="90" t="s">
        <v>66</v>
      </c>
      <c r="D291" s="90"/>
      <c r="E291" s="90"/>
      <c r="F291" s="35">
        <v>29512</v>
      </c>
      <c r="G291" s="35">
        <v>0</v>
      </c>
      <c r="H291" s="35">
        <v>29512</v>
      </c>
    </row>
    <row r="292" spans="1:8" x14ac:dyDescent="0.25">
      <c r="A292" s="91" t="s">
        <v>185</v>
      </c>
      <c r="B292" s="91"/>
      <c r="C292" s="91"/>
      <c r="D292" s="91"/>
      <c r="E292" s="91"/>
      <c r="F292" s="36">
        <v>0</v>
      </c>
      <c r="G292" s="36">
        <v>2400</v>
      </c>
      <c r="H292" s="36">
        <v>2400</v>
      </c>
    </row>
    <row r="293" spans="1:8" x14ac:dyDescent="0.25">
      <c r="A293" s="91" t="s">
        <v>186</v>
      </c>
      <c r="B293" s="91"/>
      <c r="C293" s="91"/>
      <c r="D293" s="91"/>
      <c r="E293" s="91"/>
      <c r="F293" s="36">
        <v>0</v>
      </c>
      <c r="G293" s="36">
        <v>2400</v>
      </c>
      <c r="H293" s="36">
        <v>2400</v>
      </c>
    </row>
    <row r="294" spans="1:8" x14ac:dyDescent="0.25">
      <c r="A294" s="92" t="s">
        <v>137</v>
      </c>
      <c r="B294" s="92"/>
      <c r="C294" s="92"/>
      <c r="D294" s="92"/>
      <c r="E294" s="92"/>
      <c r="F294" s="39">
        <v>0</v>
      </c>
      <c r="G294" s="39">
        <v>2400</v>
      </c>
      <c r="H294" s="39">
        <v>2400</v>
      </c>
    </row>
    <row r="295" spans="1:8" x14ac:dyDescent="0.25">
      <c r="A295" s="89" t="s">
        <v>138</v>
      </c>
      <c r="B295" s="89"/>
      <c r="C295" s="90" t="s">
        <v>64</v>
      </c>
      <c r="D295" s="90"/>
      <c r="E295" s="90"/>
      <c r="F295" s="35">
        <v>0</v>
      </c>
      <c r="G295" s="35">
        <v>200</v>
      </c>
      <c r="H295" s="35">
        <v>200</v>
      </c>
    </row>
    <row r="296" spans="1:8" x14ac:dyDescent="0.25">
      <c r="A296" s="89" t="s">
        <v>139</v>
      </c>
      <c r="B296" s="89"/>
      <c r="C296" s="90" t="s">
        <v>66</v>
      </c>
      <c r="D296" s="90"/>
      <c r="E296" s="90"/>
      <c r="F296" s="35">
        <v>0</v>
      </c>
      <c r="G296" s="35">
        <v>200</v>
      </c>
      <c r="H296" s="35">
        <v>200</v>
      </c>
    </row>
    <row r="297" spans="1:8" x14ac:dyDescent="0.25">
      <c r="A297" s="89" t="s">
        <v>151</v>
      </c>
      <c r="B297" s="89"/>
      <c r="C297" s="90" t="s">
        <v>72</v>
      </c>
      <c r="D297" s="90"/>
      <c r="E297" s="90"/>
      <c r="F297" s="35">
        <v>0</v>
      </c>
      <c r="G297" s="35">
        <v>2200</v>
      </c>
      <c r="H297" s="35">
        <v>2200</v>
      </c>
    </row>
    <row r="298" spans="1:8" ht="32.25" customHeight="1" x14ac:dyDescent="0.25">
      <c r="A298" s="89" t="s">
        <v>152</v>
      </c>
      <c r="B298" s="89"/>
      <c r="C298" s="90" t="s">
        <v>73</v>
      </c>
      <c r="D298" s="90"/>
      <c r="E298" s="90"/>
      <c r="F298" s="35">
        <v>0</v>
      </c>
      <c r="G298" s="35">
        <v>2200</v>
      </c>
      <c r="H298" s="35">
        <v>2200</v>
      </c>
    </row>
    <row r="299" spans="1:8" x14ac:dyDescent="0.25">
      <c r="A299" s="91" t="s">
        <v>187</v>
      </c>
      <c r="B299" s="91"/>
      <c r="C299" s="91"/>
      <c r="D299" s="91"/>
      <c r="E299" s="91"/>
      <c r="F299" s="36">
        <v>325855</v>
      </c>
      <c r="G299" s="36">
        <v>10000</v>
      </c>
      <c r="H299" s="36">
        <v>335855</v>
      </c>
    </row>
    <row r="300" spans="1:8" x14ac:dyDescent="0.25">
      <c r="A300" s="91" t="s">
        <v>188</v>
      </c>
      <c r="B300" s="91"/>
      <c r="C300" s="91"/>
      <c r="D300" s="91"/>
      <c r="E300" s="91"/>
      <c r="F300" s="36">
        <v>37582</v>
      </c>
      <c r="G300" s="36">
        <v>10000</v>
      </c>
      <c r="H300" s="36">
        <v>47582</v>
      </c>
    </row>
    <row r="301" spans="1:8" x14ac:dyDescent="0.25">
      <c r="A301" s="92" t="s">
        <v>137</v>
      </c>
      <c r="B301" s="92"/>
      <c r="C301" s="92"/>
      <c r="D301" s="92"/>
      <c r="E301" s="92"/>
      <c r="F301" s="39">
        <v>18926</v>
      </c>
      <c r="G301" s="39">
        <v>10000</v>
      </c>
      <c r="H301" s="39">
        <v>28926</v>
      </c>
    </row>
    <row r="302" spans="1:8" x14ac:dyDescent="0.25">
      <c r="A302" s="89" t="s">
        <v>138</v>
      </c>
      <c r="B302" s="89"/>
      <c r="C302" s="90" t="s">
        <v>64</v>
      </c>
      <c r="D302" s="90"/>
      <c r="E302" s="90"/>
      <c r="F302" s="35">
        <v>18926</v>
      </c>
      <c r="G302" s="35">
        <v>10000</v>
      </c>
      <c r="H302" s="35">
        <v>28926</v>
      </c>
    </row>
    <row r="303" spans="1:8" x14ac:dyDescent="0.25">
      <c r="A303" s="89" t="s">
        <v>139</v>
      </c>
      <c r="B303" s="89"/>
      <c r="C303" s="90" t="s">
        <v>66</v>
      </c>
      <c r="D303" s="90"/>
      <c r="E303" s="90"/>
      <c r="F303" s="35">
        <v>18926</v>
      </c>
      <c r="G303" s="35">
        <v>10000</v>
      </c>
      <c r="H303" s="35">
        <v>28926</v>
      </c>
    </row>
    <row r="304" spans="1:8" x14ac:dyDescent="0.25">
      <c r="A304" s="92" t="s">
        <v>140</v>
      </c>
      <c r="B304" s="92"/>
      <c r="C304" s="92"/>
      <c r="D304" s="92"/>
      <c r="E304" s="92"/>
      <c r="F304" s="39">
        <v>18656</v>
      </c>
      <c r="G304" s="39">
        <v>0</v>
      </c>
      <c r="H304" s="39">
        <v>18656</v>
      </c>
    </row>
    <row r="305" spans="1:8" x14ac:dyDescent="0.25">
      <c r="A305" s="89" t="s">
        <v>138</v>
      </c>
      <c r="B305" s="89"/>
      <c r="C305" s="90" t="s">
        <v>64</v>
      </c>
      <c r="D305" s="90"/>
      <c r="E305" s="90"/>
      <c r="F305" s="35">
        <v>18656</v>
      </c>
      <c r="G305" s="35">
        <v>0</v>
      </c>
      <c r="H305" s="35">
        <v>18656</v>
      </c>
    </row>
    <row r="306" spans="1:8" x14ac:dyDescent="0.25">
      <c r="A306" s="89" t="s">
        <v>139</v>
      </c>
      <c r="B306" s="89"/>
      <c r="C306" s="90" t="s">
        <v>66</v>
      </c>
      <c r="D306" s="90"/>
      <c r="E306" s="90"/>
      <c r="F306" s="35">
        <v>18656</v>
      </c>
      <c r="G306" s="35">
        <v>0</v>
      </c>
      <c r="H306" s="35">
        <v>18656</v>
      </c>
    </row>
    <row r="307" spans="1:8" x14ac:dyDescent="0.25">
      <c r="A307" s="91" t="s">
        <v>189</v>
      </c>
      <c r="B307" s="91"/>
      <c r="C307" s="91"/>
      <c r="D307" s="91"/>
      <c r="E307" s="91"/>
      <c r="F307" s="36">
        <v>288273</v>
      </c>
      <c r="G307" s="36">
        <v>0</v>
      </c>
      <c r="H307" s="36">
        <v>288273</v>
      </c>
    </row>
    <row r="308" spans="1:8" x14ac:dyDescent="0.25">
      <c r="A308" s="92" t="s">
        <v>142</v>
      </c>
      <c r="B308" s="92"/>
      <c r="C308" s="92"/>
      <c r="D308" s="92"/>
      <c r="E308" s="92"/>
      <c r="F308" s="39">
        <v>288273</v>
      </c>
      <c r="G308" s="39">
        <v>0</v>
      </c>
      <c r="H308" s="39">
        <v>288273</v>
      </c>
    </row>
    <row r="309" spans="1:8" x14ac:dyDescent="0.25">
      <c r="A309" s="89" t="s">
        <v>151</v>
      </c>
      <c r="B309" s="89"/>
      <c r="C309" s="90" t="s">
        <v>72</v>
      </c>
      <c r="D309" s="90"/>
      <c r="E309" s="90"/>
      <c r="F309" s="35">
        <v>288273</v>
      </c>
      <c r="G309" s="35">
        <v>0</v>
      </c>
      <c r="H309" s="35">
        <v>288273</v>
      </c>
    </row>
    <row r="310" spans="1:8" ht="27.75" customHeight="1" x14ac:dyDescent="0.25">
      <c r="A310" s="89" t="s">
        <v>152</v>
      </c>
      <c r="B310" s="89"/>
      <c r="C310" s="90" t="s">
        <v>73</v>
      </c>
      <c r="D310" s="90"/>
      <c r="E310" s="90"/>
      <c r="F310" s="35">
        <v>288273</v>
      </c>
      <c r="G310" s="35">
        <v>0</v>
      </c>
      <c r="H310" s="35">
        <v>288273</v>
      </c>
    </row>
    <row r="311" spans="1:8" x14ac:dyDescent="0.25">
      <c r="A311" s="91" t="s">
        <v>190</v>
      </c>
      <c r="B311" s="91"/>
      <c r="C311" s="91"/>
      <c r="D311" s="91"/>
      <c r="E311" s="91"/>
      <c r="F311" s="36">
        <v>419642</v>
      </c>
      <c r="G311" s="36">
        <v>416508</v>
      </c>
      <c r="H311" s="36">
        <v>836150</v>
      </c>
    </row>
    <row r="312" spans="1:8" x14ac:dyDescent="0.25">
      <c r="A312" s="91" t="s">
        <v>191</v>
      </c>
      <c r="B312" s="91"/>
      <c r="C312" s="91"/>
      <c r="D312" s="91"/>
      <c r="E312" s="91"/>
      <c r="F312" s="36">
        <v>419642</v>
      </c>
      <c r="G312" s="36">
        <v>416508</v>
      </c>
      <c r="H312" s="36">
        <v>836150</v>
      </c>
    </row>
    <row r="313" spans="1:8" x14ac:dyDescent="0.25">
      <c r="A313" s="92" t="s">
        <v>149</v>
      </c>
      <c r="B313" s="92"/>
      <c r="C313" s="92"/>
      <c r="D313" s="92"/>
      <c r="E313" s="92"/>
      <c r="F313" s="39">
        <v>419642</v>
      </c>
      <c r="G313" s="39">
        <v>416508</v>
      </c>
      <c r="H313" s="39">
        <v>836150</v>
      </c>
    </row>
    <row r="314" spans="1:8" x14ac:dyDescent="0.25">
      <c r="A314" s="89" t="s">
        <v>145</v>
      </c>
      <c r="B314" s="89"/>
      <c r="C314" s="90" t="s">
        <v>146</v>
      </c>
      <c r="D314" s="90"/>
      <c r="E314" s="90"/>
      <c r="F314" s="35">
        <v>419642</v>
      </c>
      <c r="G314" s="35">
        <v>416508</v>
      </c>
      <c r="H314" s="35">
        <v>836150</v>
      </c>
    </row>
    <row r="315" spans="1:8" ht="39" customHeight="1" x14ac:dyDescent="0.25">
      <c r="A315" s="89" t="s">
        <v>147</v>
      </c>
      <c r="B315" s="89"/>
      <c r="C315" s="90" t="s">
        <v>75</v>
      </c>
      <c r="D315" s="90"/>
      <c r="E315" s="90"/>
      <c r="F315" s="35">
        <v>419642</v>
      </c>
      <c r="G315" s="35">
        <v>416508</v>
      </c>
      <c r="H315" s="35">
        <v>836150</v>
      </c>
    </row>
    <row r="316" spans="1:8" x14ac:dyDescent="0.25">
      <c r="A316" s="91" t="s">
        <v>94</v>
      </c>
      <c r="B316" s="91"/>
      <c r="C316" s="91"/>
      <c r="D316" s="91"/>
      <c r="E316" s="91"/>
      <c r="F316" s="36">
        <v>124149</v>
      </c>
      <c r="G316" s="36">
        <v>16527</v>
      </c>
      <c r="H316" s="36">
        <v>140676</v>
      </c>
    </row>
    <row r="317" spans="1:8" x14ac:dyDescent="0.25">
      <c r="A317" s="91" t="s">
        <v>162</v>
      </c>
      <c r="B317" s="91"/>
      <c r="C317" s="91"/>
      <c r="D317" s="91"/>
      <c r="E317" s="91"/>
      <c r="F317" s="36">
        <v>0</v>
      </c>
      <c r="G317" s="36">
        <v>20000</v>
      </c>
      <c r="H317" s="36">
        <v>20000</v>
      </c>
    </row>
    <row r="318" spans="1:8" x14ac:dyDescent="0.25">
      <c r="A318" s="91" t="s">
        <v>163</v>
      </c>
      <c r="B318" s="91"/>
      <c r="C318" s="91"/>
      <c r="D318" s="91"/>
      <c r="E318" s="91"/>
      <c r="F318" s="36">
        <v>0</v>
      </c>
      <c r="G318" s="36">
        <v>20000</v>
      </c>
      <c r="H318" s="36">
        <v>20000</v>
      </c>
    </row>
    <row r="319" spans="1:8" x14ac:dyDescent="0.25">
      <c r="A319" s="92" t="s">
        <v>140</v>
      </c>
      <c r="B319" s="92"/>
      <c r="C319" s="92"/>
      <c r="D319" s="92"/>
      <c r="E319" s="92"/>
      <c r="F319" s="39">
        <v>0</v>
      </c>
      <c r="G319" s="39">
        <v>20000</v>
      </c>
      <c r="H319" s="39">
        <v>20000</v>
      </c>
    </row>
    <row r="320" spans="1:8" x14ac:dyDescent="0.25">
      <c r="A320" s="89" t="s">
        <v>138</v>
      </c>
      <c r="B320" s="89"/>
      <c r="C320" s="90" t="s">
        <v>64</v>
      </c>
      <c r="D320" s="90"/>
      <c r="E320" s="90"/>
      <c r="F320" s="35">
        <v>0</v>
      </c>
      <c r="G320" s="35">
        <v>20000</v>
      </c>
      <c r="H320" s="35">
        <v>20000</v>
      </c>
    </row>
    <row r="321" spans="1:8" x14ac:dyDescent="0.25">
      <c r="A321" s="89" t="s">
        <v>139</v>
      </c>
      <c r="B321" s="89"/>
      <c r="C321" s="90" t="s">
        <v>66</v>
      </c>
      <c r="D321" s="90"/>
      <c r="E321" s="90"/>
      <c r="F321" s="35">
        <v>0</v>
      </c>
      <c r="G321" s="35">
        <v>20000</v>
      </c>
      <c r="H321" s="35">
        <v>20000</v>
      </c>
    </row>
    <row r="322" spans="1:8" x14ac:dyDescent="0.25">
      <c r="A322" s="91" t="s">
        <v>169</v>
      </c>
      <c r="B322" s="91"/>
      <c r="C322" s="91"/>
      <c r="D322" s="91"/>
      <c r="E322" s="91"/>
      <c r="F322" s="36">
        <v>14773</v>
      </c>
      <c r="G322" s="36">
        <v>0</v>
      </c>
      <c r="H322" s="36">
        <v>14773</v>
      </c>
    </row>
    <row r="323" spans="1:8" x14ac:dyDescent="0.25">
      <c r="A323" s="91" t="s">
        <v>170</v>
      </c>
      <c r="B323" s="91"/>
      <c r="C323" s="91"/>
      <c r="D323" s="91"/>
      <c r="E323" s="91"/>
      <c r="F323" s="36">
        <v>14773</v>
      </c>
      <c r="G323" s="36">
        <v>0</v>
      </c>
      <c r="H323" s="36">
        <v>14773</v>
      </c>
    </row>
    <row r="324" spans="1:8" x14ac:dyDescent="0.25">
      <c r="A324" s="92" t="s">
        <v>137</v>
      </c>
      <c r="B324" s="92"/>
      <c r="C324" s="92"/>
      <c r="D324" s="92"/>
      <c r="E324" s="92"/>
      <c r="F324" s="39">
        <v>0</v>
      </c>
      <c r="G324" s="39">
        <v>14773</v>
      </c>
      <c r="H324" s="39">
        <v>14773</v>
      </c>
    </row>
    <row r="325" spans="1:8" x14ac:dyDescent="0.25">
      <c r="A325" s="89" t="s">
        <v>138</v>
      </c>
      <c r="B325" s="89"/>
      <c r="C325" s="90" t="s">
        <v>64</v>
      </c>
      <c r="D325" s="90"/>
      <c r="E325" s="90"/>
      <c r="F325" s="35">
        <v>0</v>
      </c>
      <c r="G325" s="35">
        <v>14773</v>
      </c>
      <c r="H325" s="35">
        <v>14773</v>
      </c>
    </row>
    <row r="326" spans="1:8" x14ac:dyDescent="0.25">
      <c r="A326" s="89" t="s">
        <v>148</v>
      </c>
      <c r="B326" s="89"/>
      <c r="C326" s="90" t="s">
        <v>71</v>
      </c>
      <c r="D326" s="90"/>
      <c r="E326" s="90"/>
      <c r="F326" s="35">
        <v>0</v>
      </c>
      <c r="G326" s="35">
        <v>14773</v>
      </c>
      <c r="H326" s="35">
        <v>14773</v>
      </c>
    </row>
    <row r="327" spans="1:8" x14ac:dyDescent="0.25">
      <c r="A327" s="92" t="s">
        <v>149</v>
      </c>
      <c r="B327" s="92"/>
      <c r="C327" s="92"/>
      <c r="D327" s="92"/>
      <c r="E327" s="92"/>
      <c r="F327" s="39">
        <v>14773</v>
      </c>
      <c r="G327" s="39">
        <v>-14773</v>
      </c>
      <c r="H327" s="39">
        <v>0</v>
      </c>
    </row>
    <row r="328" spans="1:8" x14ac:dyDescent="0.25">
      <c r="A328" s="89" t="s">
        <v>138</v>
      </c>
      <c r="B328" s="89"/>
      <c r="C328" s="90" t="s">
        <v>64</v>
      </c>
      <c r="D328" s="90"/>
      <c r="E328" s="90"/>
      <c r="F328" s="35">
        <v>14773</v>
      </c>
      <c r="G328" s="35">
        <v>-14773</v>
      </c>
      <c r="H328" s="35">
        <v>0</v>
      </c>
    </row>
    <row r="329" spans="1:8" x14ac:dyDescent="0.25">
      <c r="A329" s="89" t="s">
        <v>148</v>
      </c>
      <c r="B329" s="89"/>
      <c r="C329" s="90" t="s">
        <v>71</v>
      </c>
      <c r="D329" s="90"/>
      <c r="E329" s="90"/>
      <c r="F329" s="35">
        <v>14773</v>
      </c>
      <c r="G329" s="35">
        <v>-14773</v>
      </c>
      <c r="H329" s="35">
        <v>0</v>
      </c>
    </row>
    <row r="330" spans="1:8" x14ac:dyDescent="0.25">
      <c r="A330" s="91" t="s">
        <v>185</v>
      </c>
      <c r="B330" s="91"/>
      <c r="C330" s="91"/>
      <c r="D330" s="91"/>
      <c r="E330" s="91"/>
      <c r="F330" s="36">
        <v>91726</v>
      </c>
      <c r="G330" s="36">
        <v>-8823</v>
      </c>
      <c r="H330" s="36">
        <v>82903</v>
      </c>
    </row>
    <row r="331" spans="1:8" x14ac:dyDescent="0.25">
      <c r="A331" s="91" t="s">
        <v>192</v>
      </c>
      <c r="B331" s="91"/>
      <c r="C331" s="91"/>
      <c r="D331" s="91"/>
      <c r="E331" s="91"/>
      <c r="F331" s="36">
        <v>3500</v>
      </c>
      <c r="G331" s="36">
        <v>0</v>
      </c>
      <c r="H331" s="36">
        <v>3500</v>
      </c>
    </row>
    <row r="332" spans="1:8" x14ac:dyDescent="0.25">
      <c r="A332" s="92" t="s">
        <v>137</v>
      </c>
      <c r="B332" s="92"/>
      <c r="C332" s="92"/>
      <c r="D332" s="92"/>
      <c r="E332" s="92"/>
      <c r="F332" s="39">
        <v>1000</v>
      </c>
      <c r="G332" s="39">
        <v>0</v>
      </c>
      <c r="H332" s="39">
        <v>1000</v>
      </c>
    </row>
    <row r="333" spans="1:8" x14ac:dyDescent="0.25">
      <c r="A333" s="89" t="s">
        <v>138</v>
      </c>
      <c r="B333" s="89"/>
      <c r="C333" s="90" t="s">
        <v>64</v>
      </c>
      <c r="D333" s="90"/>
      <c r="E333" s="90"/>
      <c r="F333" s="35">
        <v>1000</v>
      </c>
      <c r="G333" s="35">
        <v>0</v>
      </c>
      <c r="H333" s="35">
        <v>1000</v>
      </c>
    </row>
    <row r="334" spans="1:8" x14ac:dyDescent="0.25">
      <c r="A334" s="89" t="s">
        <v>139</v>
      </c>
      <c r="B334" s="89"/>
      <c r="C334" s="90" t="s">
        <v>66</v>
      </c>
      <c r="D334" s="90"/>
      <c r="E334" s="90"/>
      <c r="F334" s="35">
        <v>1000</v>
      </c>
      <c r="G334" s="35">
        <v>0</v>
      </c>
      <c r="H334" s="35">
        <v>1000</v>
      </c>
    </row>
    <row r="335" spans="1:8" x14ac:dyDescent="0.25">
      <c r="A335" s="92" t="s">
        <v>140</v>
      </c>
      <c r="B335" s="92"/>
      <c r="C335" s="92"/>
      <c r="D335" s="92"/>
      <c r="E335" s="92"/>
      <c r="F335" s="39">
        <v>2500</v>
      </c>
      <c r="G335" s="39">
        <v>0</v>
      </c>
      <c r="H335" s="39">
        <v>2500</v>
      </c>
    </row>
    <row r="336" spans="1:8" x14ac:dyDescent="0.25">
      <c r="A336" s="89" t="s">
        <v>138</v>
      </c>
      <c r="B336" s="89"/>
      <c r="C336" s="90" t="s">
        <v>64</v>
      </c>
      <c r="D336" s="90"/>
      <c r="E336" s="90"/>
      <c r="F336" s="35">
        <v>2500</v>
      </c>
      <c r="G336" s="35">
        <v>0</v>
      </c>
      <c r="H336" s="35">
        <v>2500</v>
      </c>
    </row>
    <row r="337" spans="1:8" x14ac:dyDescent="0.25">
      <c r="A337" s="89" t="s">
        <v>139</v>
      </c>
      <c r="B337" s="89"/>
      <c r="C337" s="90" t="s">
        <v>66</v>
      </c>
      <c r="D337" s="90"/>
      <c r="E337" s="90"/>
      <c r="F337" s="35">
        <v>2500</v>
      </c>
      <c r="G337" s="35">
        <v>0</v>
      </c>
      <c r="H337" s="35">
        <v>2500</v>
      </c>
    </row>
    <row r="338" spans="1:8" ht="15" customHeight="1" x14ac:dyDescent="0.25">
      <c r="A338" s="91" t="s">
        <v>186</v>
      </c>
      <c r="B338" s="91"/>
      <c r="C338" s="91"/>
      <c r="D338" s="91"/>
      <c r="E338" s="91"/>
      <c r="F338" s="36">
        <v>6640</v>
      </c>
      <c r="G338" s="36">
        <v>0</v>
      </c>
      <c r="H338" s="36">
        <v>6640</v>
      </c>
    </row>
    <row r="339" spans="1:8" x14ac:dyDescent="0.25">
      <c r="A339" s="97" t="s">
        <v>137</v>
      </c>
      <c r="B339" s="97"/>
      <c r="C339" s="97"/>
      <c r="D339" s="97"/>
      <c r="E339" s="97"/>
      <c r="F339" s="34">
        <v>4000</v>
      </c>
      <c r="G339" s="34">
        <v>0</v>
      </c>
      <c r="H339" s="34">
        <v>4000</v>
      </c>
    </row>
    <row r="340" spans="1:8" x14ac:dyDescent="0.25">
      <c r="A340" s="89" t="s">
        <v>138</v>
      </c>
      <c r="B340" s="89"/>
      <c r="C340" s="90" t="s">
        <v>64</v>
      </c>
      <c r="D340" s="90"/>
      <c r="E340" s="90"/>
      <c r="F340" s="35">
        <v>4000</v>
      </c>
      <c r="G340" s="35">
        <v>0</v>
      </c>
      <c r="H340" s="35">
        <v>4000</v>
      </c>
    </row>
    <row r="341" spans="1:8" x14ac:dyDescent="0.25">
      <c r="A341" s="89" t="s">
        <v>139</v>
      </c>
      <c r="B341" s="89"/>
      <c r="C341" s="90" t="s">
        <v>66</v>
      </c>
      <c r="D341" s="90"/>
      <c r="E341" s="90"/>
      <c r="F341" s="35">
        <v>4000</v>
      </c>
      <c r="G341" s="35">
        <v>0</v>
      </c>
      <c r="H341" s="35">
        <v>4000</v>
      </c>
    </row>
    <row r="342" spans="1:8" x14ac:dyDescent="0.25">
      <c r="A342" s="92" t="s">
        <v>140</v>
      </c>
      <c r="B342" s="92"/>
      <c r="C342" s="92"/>
      <c r="D342" s="92"/>
      <c r="E342" s="92"/>
      <c r="F342" s="39">
        <v>2640</v>
      </c>
      <c r="G342" s="39">
        <v>0</v>
      </c>
      <c r="H342" s="39">
        <v>2640</v>
      </c>
    </row>
    <row r="343" spans="1:8" x14ac:dyDescent="0.25">
      <c r="A343" s="89" t="s">
        <v>138</v>
      </c>
      <c r="B343" s="89"/>
      <c r="C343" s="90" t="s">
        <v>64</v>
      </c>
      <c r="D343" s="90"/>
      <c r="E343" s="90"/>
      <c r="F343" s="35">
        <v>2640</v>
      </c>
      <c r="G343" s="35">
        <v>0</v>
      </c>
      <c r="H343" s="35">
        <v>2640</v>
      </c>
    </row>
    <row r="344" spans="1:8" x14ac:dyDescent="0.25">
      <c r="A344" s="89" t="s">
        <v>139</v>
      </c>
      <c r="B344" s="89"/>
      <c r="C344" s="90" t="s">
        <v>66</v>
      </c>
      <c r="D344" s="90"/>
      <c r="E344" s="90"/>
      <c r="F344" s="35">
        <v>2640</v>
      </c>
      <c r="G344" s="35">
        <v>0</v>
      </c>
      <c r="H344" s="35">
        <v>2640</v>
      </c>
    </row>
    <row r="345" spans="1:8" x14ac:dyDescent="0.25">
      <c r="A345" s="91" t="s">
        <v>193</v>
      </c>
      <c r="B345" s="91"/>
      <c r="C345" s="91"/>
      <c r="D345" s="91"/>
      <c r="E345" s="91"/>
      <c r="F345" s="36">
        <v>6237</v>
      </c>
      <c r="G345" s="36">
        <v>0</v>
      </c>
      <c r="H345" s="36">
        <v>6237</v>
      </c>
    </row>
    <row r="346" spans="1:8" x14ac:dyDescent="0.25">
      <c r="A346" s="92" t="s">
        <v>137</v>
      </c>
      <c r="B346" s="92"/>
      <c r="C346" s="92"/>
      <c r="D346" s="92"/>
      <c r="E346" s="92"/>
      <c r="F346" s="39">
        <v>3237</v>
      </c>
      <c r="G346" s="39">
        <v>0</v>
      </c>
      <c r="H346" s="39">
        <v>3237</v>
      </c>
    </row>
    <row r="347" spans="1:8" x14ac:dyDescent="0.25">
      <c r="A347" s="89" t="s">
        <v>138</v>
      </c>
      <c r="B347" s="89"/>
      <c r="C347" s="90" t="s">
        <v>64</v>
      </c>
      <c r="D347" s="90"/>
      <c r="E347" s="90"/>
      <c r="F347" s="35">
        <v>3237</v>
      </c>
      <c r="G347" s="35">
        <v>0</v>
      </c>
      <c r="H347" s="35">
        <v>3237</v>
      </c>
    </row>
    <row r="348" spans="1:8" s="38" customFormat="1" x14ac:dyDescent="0.25">
      <c r="A348" s="89" t="s">
        <v>139</v>
      </c>
      <c r="B348" s="89"/>
      <c r="C348" s="90" t="s">
        <v>66</v>
      </c>
      <c r="D348" s="90"/>
      <c r="E348" s="90"/>
      <c r="F348" s="35">
        <v>3237</v>
      </c>
      <c r="G348" s="35">
        <v>0</v>
      </c>
      <c r="H348" s="35">
        <v>3237</v>
      </c>
    </row>
    <row r="349" spans="1:8" x14ac:dyDescent="0.25">
      <c r="A349" s="92" t="s">
        <v>140</v>
      </c>
      <c r="B349" s="92"/>
      <c r="C349" s="92"/>
      <c r="D349" s="92"/>
      <c r="E349" s="92"/>
      <c r="F349" s="39">
        <v>3000</v>
      </c>
      <c r="G349" s="39">
        <v>0</v>
      </c>
      <c r="H349" s="39">
        <v>3000</v>
      </c>
    </row>
    <row r="350" spans="1:8" x14ac:dyDescent="0.25">
      <c r="A350" s="89" t="s">
        <v>138</v>
      </c>
      <c r="B350" s="89"/>
      <c r="C350" s="90" t="s">
        <v>64</v>
      </c>
      <c r="D350" s="90"/>
      <c r="E350" s="90"/>
      <c r="F350" s="35">
        <v>3000</v>
      </c>
      <c r="G350" s="35">
        <v>0</v>
      </c>
      <c r="H350" s="35">
        <v>3000</v>
      </c>
    </row>
    <row r="351" spans="1:8" x14ac:dyDescent="0.25">
      <c r="A351" s="89" t="s">
        <v>139</v>
      </c>
      <c r="B351" s="89"/>
      <c r="C351" s="90" t="s">
        <v>66</v>
      </c>
      <c r="D351" s="90"/>
      <c r="E351" s="90"/>
      <c r="F351" s="35">
        <v>3000</v>
      </c>
      <c r="G351" s="35">
        <v>0</v>
      </c>
      <c r="H351" s="35">
        <v>3000</v>
      </c>
    </row>
    <row r="352" spans="1:8" x14ac:dyDescent="0.25">
      <c r="A352" s="91" t="s">
        <v>194</v>
      </c>
      <c r="B352" s="91"/>
      <c r="C352" s="91"/>
      <c r="D352" s="91"/>
      <c r="E352" s="91"/>
      <c r="F352" s="36">
        <v>52997</v>
      </c>
      <c r="G352" s="36">
        <v>-13097</v>
      </c>
      <c r="H352" s="36">
        <v>39900</v>
      </c>
    </row>
    <row r="353" spans="1:8" x14ac:dyDescent="0.25">
      <c r="A353" s="92" t="s">
        <v>137</v>
      </c>
      <c r="B353" s="92"/>
      <c r="C353" s="92"/>
      <c r="D353" s="92"/>
      <c r="E353" s="92"/>
      <c r="F353" s="39">
        <v>52997</v>
      </c>
      <c r="G353" s="39">
        <v>-13097</v>
      </c>
      <c r="H353" s="39">
        <v>39900</v>
      </c>
    </row>
    <row r="354" spans="1:8" x14ac:dyDescent="0.25">
      <c r="A354" s="89" t="s">
        <v>138</v>
      </c>
      <c r="B354" s="89"/>
      <c r="C354" s="90" t="s">
        <v>64</v>
      </c>
      <c r="D354" s="90"/>
      <c r="E354" s="90"/>
      <c r="F354" s="35">
        <v>52997</v>
      </c>
      <c r="G354" s="35">
        <v>-13097</v>
      </c>
      <c r="H354" s="35">
        <v>39900</v>
      </c>
    </row>
    <row r="355" spans="1:8" x14ac:dyDescent="0.25">
      <c r="A355" s="89" t="s">
        <v>139</v>
      </c>
      <c r="B355" s="89"/>
      <c r="C355" s="90" t="s">
        <v>66</v>
      </c>
      <c r="D355" s="90"/>
      <c r="E355" s="90"/>
      <c r="F355" s="35">
        <v>52997</v>
      </c>
      <c r="G355" s="35">
        <v>-13097</v>
      </c>
      <c r="H355" s="35">
        <v>39900</v>
      </c>
    </row>
    <row r="356" spans="1:8" x14ac:dyDescent="0.25">
      <c r="A356" s="91" t="s">
        <v>195</v>
      </c>
      <c r="B356" s="91"/>
      <c r="C356" s="91"/>
      <c r="D356" s="91"/>
      <c r="E356" s="91"/>
      <c r="F356" s="36">
        <v>10626</v>
      </c>
      <c r="G356" s="36">
        <v>1374</v>
      </c>
      <c r="H356" s="36">
        <v>12000</v>
      </c>
    </row>
    <row r="357" spans="1:8" x14ac:dyDescent="0.25">
      <c r="A357" s="92" t="s">
        <v>137</v>
      </c>
      <c r="B357" s="92"/>
      <c r="C357" s="92"/>
      <c r="D357" s="92"/>
      <c r="E357" s="92"/>
      <c r="F357" s="39">
        <v>5626</v>
      </c>
      <c r="G357" s="39">
        <v>1374</v>
      </c>
      <c r="H357" s="39">
        <v>7000</v>
      </c>
    </row>
    <row r="358" spans="1:8" x14ac:dyDescent="0.25">
      <c r="A358" s="89" t="s">
        <v>138</v>
      </c>
      <c r="B358" s="89"/>
      <c r="C358" s="90" t="s">
        <v>64</v>
      </c>
      <c r="D358" s="90"/>
      <c r="E358" s="90"/>
      <c r="F358" s="35">
        <v>5626</v>
      </c>
      <c r="G358" s="35">
        <v>1374</v>
      </c>
      <c r="H358" s="35">
        <v>7000</v>
      </c>
    </row>
    <row r="359" spans="1:8" x14ac:dyDescent="0.25">
      <c r="A359" s="89" t="s">
        <v>139</v>
      </c>
      <c r="B359" s="89"/>
      <c r="C359" s="90" t="s">
        <v>66</v>
      </c>
      <c r="D359" s="90"/>
      <c r="E359" s="90"/>
      <c r="F359" s="35">
        <v>5626</v>
      </c>
      <c r="G359" s="35">
        <v>1374</v>
      </c>
      <c r="H359" s="35">
        <v>7000</v>
      </c>
    </row>
    <row r="360" spans="1:8" x14ac:dyDescent="0.25">
      <c r="A360" s="95" t="s">
        <v>140</v>
      </c>
      <c r="B360" s="95"/>
      <c r="C360" s="95"/>
      <c r="D360" s="95"/>
      <c r="E360" s="95"/>
      <c r="F360" s="41">
        <v>5000</v>
      </c>
      <c r="G360" s="41">
        <v>0</v>
      </c>
      <c r="H360" s="41">
        <v>5000</v>
      </c>
    </row>
    <row r="361" spans="1:8" x14ac:dyDescent="0.25">
      <c r="A361" s="89" t="s">
        <v>138</v>
      </c>
      <c r="B361" s="89"/>
      <c r="C361" s="90" t="s">
        <v>64</v>
      </c>
      <c r="D361" s="90"/>
      <c r="E361" s="90"/>
      <c r="F361" s="35">
        <v>5000</v>
      </c>
      <c r="G361" s="35">
        <v>0</v>
      </c>
      <c r="H361" s="35">
        <v>5000</v>
      </c>
    </row>
    <row r="362" spans="1:8" x14ac:dyDescent="0.25">
      <c r="A362" s="89" t="s">
        <v>139</v>
      </c>
      <c r="B362" s="89"/>
      <c r="C362" s="90" t="s">
        <v>66</v>
      </c>
      <c r="D362" s="90"/>
      <c r="E362" s="90"/>
      <c r="F362" s="35">
        <v>5000</v>
      </c>
      <c r="G362" s="35">
        <v>0</v>
      </c>
      <c r="H362" s="35">
        <v>5000</v>
      </c>
    </row>
    <row r="363" spans="1:8" x14ac:dyDescent="0.25">
      <c r="A363" s="91" t="s">
        <v>197</v>
      </c>
      <c r="B363" s="91"/>
      <c r="C363" s="91"/>
      <c r="D363" s="91"/>
      <c r="E363" s="91"/>
      <c r="F363" s="36">
        <v>3100</v>
      </c>
      <c r="G363" s="36">
        <v>1400</v>
      </c>
      <c r="H363" s="36">
        <v>4500</v>
      </c>
    </row>
    <row r="364" spans="1:8" x14ac:dyDescent="0.25">
      <c r="A364" s="92" t="s">
        <v>137</v>
      </c>
      <c r="B364" s="92"/>
      <c r="C364" s="92"/>
      <c r="D364" s="92"/>
      <c r="E364" s="92"/>
      <c r="F364" s="39">
        <v>3100</v>
      </c>
      <c r="G364" s="39">
        <v>1400</v>
      </c>
      <c r="H364" s="39">
        <v>4500</v>
      </c>
    </row>
    <row r="365" spans="1:8" x14ac:dyDescent="0.25">
      <c r="A365" s="89" t="s">
        <v>138</v>
      </c>
      <c r="B365" s="89"/>
      <c r="C365" s="90" t="s">
        <v>64</v>
      </c>
      <c r="D365" s="90"/>
      <c r="E365" s="90"/>
      <c r="F365" s="35">
        <v>3100</v>
      </c>
      <c r="G365" s="35">
        <v>1400</v>
      </c>
      <c r="H365" s="35">
        <v>4500</v>
      </c>
    </row>
    <row r="366" spans="1:8" x14ac:dyDescent="0.25">
      <c r="A366" s="89" t="s">
        <v>198</v>
      </c>
      <c r="B366" s="89"/>
      <c r="C366" s="90" t="s">
        <v>68</v>
      </c>
      <c r="D366" s="90"/>
      <c r="E366" s="90"/>
      <c r="F366" s="35">
        <v>3100</v>
      </c>
      <c r="G366" s="35">
        <v>1400</v>
      </c>
      <c r="H366" s="35">
        <v>4500</v>
      </c>
    </row>
    <row r="367" spans="1:8" x14ac:dyDescent="0.25">
      <c r="A367" s="91" t="s">
        <v>199</v>
      </c>
      <c r="B367" s="91"/>
      <c r="C367" s="91"/>
      <c r="D367" s="91"/>
      <c r="E367" s="91"/>
      <c r="F367" s="36">
        <v>8626</v>
      </c>
      <c r="G367" s="36">
        <v>1500</v>
      </c>
      <c r="H367" s="36">
        <v>10126</v>
      </c>
    </row>
    <row r="368" spans="1:8" x14ac:dyDescent="0.25">
      <c r="A368" s="92" t="s">
        <v>137</v>
      </c>
      <c r="B368" s="92"/>
      <c r="C368" s="92"/>
      <c r="D368" s="92"/>
      <c r="E368" s="92"/>
      <c r="F368" s="39">
        <v>5000</v>
      </c>
      <c r="G368" s="39">
        <v>1500</v>
      </c>
      <c r="H368" s="39">
        <v>6500</v>
      </c>
    </row>
    <row r="369" spans="1:8" x14ac:dyDescent="0.25">
      <c r="A369" s="89" t="s">
        <v>138</v>
      </c>
      <c r="B369" s="89"/>
      <c r="C369" s="90" t="s">
        <v>64</v>
      </c>
      <c r="D369" s="90"/>
      <c r="E369" s="90"/>
      <c r="F369" s="35">
        <v>5000</v>
      </c>
      <c r="G369" s="35">
        <v>1500</v>
      </c>
      <c r="H369" s="35">
        <v>6500</v>
      </c>
    </row>
    <row r="370" spans="1:8" x14ac:dyDescent="0.25">
      <c r="A370" s="89" t="s">
        <v>198</v>
      </c>
      <c r="B370" s="89"/>
      <c r="C370" s="90" t="s">
        <v>68</v>
      </c>
      <c r="D370" s="90"/>
      <c r="E370" s="90"/>
      <c r="F370" s="35">
        <v>5000</v>
      </c>
      <c r="G370" s="35">
        <v>1500</v>
      </c>
      <c r="H370" s="35">
        <v>6500</v>
      </c>
    </row>
    <row r="371" spans="1:8" x14ac:dyDescent="0.25">
      <c r="A371" s="92" t="s">
        <v>140</v>
      </c>
      <c r="B371" s="92"/>
      <c r="C371" s="92"/>
      <c r="D371" s="92"/>
      <c r="E371" s="92"/>
      <c r="F371" s="39">
        <v>3626</v>
      </c>
      <c r="G371" s="39">
        <v>0</v>
      </c>
      <c r="H371" s="39">
        <v>3626</v>
      </c>
    </row>
    <row r="372" spans="1:8" x14ac:dyDescent="0.25">
      <c r="A372" s="89" t="s">
        <v>138</v>
      </c>
      <c r="B372" s="89"/>
      <c r="C372" s="90" t="s">
        <v>64</v>
      </c>
      <c r="D372" s="90"/>
      <c r="E372" s="90"/>
      <c r="F372" s="35">
        <v>3626</v>
      </c>
      <c r="G372" s="35">
        <v>0</v>
      </c>
      <c r="H372" s="35">
        <v>3626</v>
      </c>
    </row>
    <row r="373" spans="1:8" x14ac:dyDescent="0.25">
      <c r="A373" s="89" t="s">
        <v>198</v>
      </c>
      <c r="B373" s="89"/>
      <c r="C373" s="90" t="s">
        <v>68</v>
      </c>
      <c r="D373" s="90"/>
      <c r="E373" s="90"/>
      <c r="F373" s="35">
        <v>3626</v>
      </c>
      <c r="G373" s="35">
        <v>0</v>
      </c>
      <c r="H373" s="35">
        <v>3626</v>
      </c>
    </row>
    <row r="374" spans="1:8" x14ac:dyDescent="0.25">
      <c r="A374" s="91" t="s">
        <v>187</v>
      </c>
      <c r="B374" s="91"/>
      <c r="C374" s="91"/>
      <c r="D374" s="91"/>
      <c r="E374" s="91"/>
      <c r="F374" s="36">
        <v>17650</v>
      </c>
      <c r="G374" s="36">
        <v>5350</v>
      </c>
      <c r="H374" s="36">
        <v>23000</v>
      </c>
    </row>
    <row r="375" spans="1:8" x14ac:dyDescent="0.25">
      <c r="A375" s="91" t="s">
        <v>200</v>
      </c>
      <c r="B375" s="91"/>
      <c r="C375" s="91"/>
      <c r="D375" s="91"/>
      <c r="E375" s="91"/>
      <c r="F375" s="36">
        <v>17650</v>
      </c>
      <c r="G375" s="36">
        <v>5350</v>
      </c>
      <c r="H375" s="36">
        <v>23000</v>
      </c>
    </row>
    <row r="376" spans="1:8" x14ac:dyDescent="0.25">
      <c r="A376" s="92" t="s">
        <v>137</v>
      </c>
      <c r="B376" s="92"/>
      <c r="C376" s="92"/>
      <c r="D376" s="92"/>
      <c r="E376" s="92"/>
      <c r="F376" s="39">
        <v>16650</v>
      </c>
      <c r="G376" s="39">
        <v>-2650</v>
      </c>
      <c r="H376" s="39">
        <v>14000</v>
      </c>
    </row>
    <row r="377" spans="1:8" x14ac:dyDescent="0.25">
      <c r="A377" s="89" t="s">
        <v>138</v>
      </c>
      <c r="B377" s="89"/>
      <c r="C377" s="90" t="s">
        <v>64</v>
      </c>
      <c r="D377" s="90"/>
      <c r="E377" s="90"/>
      <c r="F377" s="35">
        <v>16650</v>
      </c>
      <c r="G377" s="35">
        <v>-2650</v>
      </c>
      <c r="H377" s="35">
        <v>14000</v>
      </c>
    </row>
    <row r="378" spans="1:8" x14ac:dyDescent="0.25">
      <c r="A378" s="89" t="s">
        <v>139</v>
      </c>
      <c r="B378" s="89"/>
      <c r="C378" s="90" t="s">
        <v>66</v>
      </c>
      <c r="D378" s="90"/>
      <c r="E378" s="90"/>
      <c r="F378" s="35">
        <v>16650</v>
      </c>
      <c r="G378" s="35">
        <v>-2650</v>
      </c>
      <c r="H378" s="35">
        <v>14000</v>
      </c>
    </row>
    <row r="379" spans="1:8" x14ac:dyDescent="0.25">
      <c r="A379" s="92" t="s">
        <v>140</v>
      </c>
      <c r="B379" s="92"/>
      <c r="C379" s="92"/>
      <c r="D379" s="92"/>
      <c r="E379" s="92"/>
      <c r="F379" s="39">
        <v>1000</v>
      </c>
      <c r="G379" s="39">
        <v>8000</v>
      </c>
      <c r="H379" s="39">
        <v>9000</v>
      </c>
    </row>
    <row r="380" spans="1:8" x14ac:dyDescent="0.25">
      <c r="A380" s="89" t="s">
        <v>138</v>
      </c>
      <c r="B380" s="89"/>
      <c r="C380" s="90" t="s">
        <v>64</v>
      </c>
      <c r="D380" s="90"/>
      <c r="E380" s="90"/>
      <c r="F380" s="35">
        <v>1000</v>
      </c>
      <c r="G380" s="35">
        <v>8000</v>
      </c>
      <c r="H380" s="35">
        <v>9000</v>
      </c>
    </row>
    <row r="381" spans="1:8" x14ac:dyDescent="0.25">
      <c r="A381" s="89" t="s">
        <v>139</v>
      </c>
      <c r="B381" s="89"/>
      <c r="C381" s="90" t="s">
        <v>66</v>
      </c>
      <c r="D381" s="90"/>
      <c r="E381" s="90"/>
      <c r="F381" s="35">
        <v>1000</v>
      </c>
      <c r="G381" s="35">
        <v>8000</v>
      </c>
      <c r="H381" s="35">
        <v>9000</v>
      </c>
    </row>
    <row r="382" spans="1:8" x14ac:dyDescent="0.25">
      <c r="A382" s="91" t="s">
        <v>95</v>
      </c>
      <c r="B382" s="91"/>
      <c r="C382" s="91"/>
      <c r="D382" s="91"/>
      <c r="E382" s="91"/>
      <c r="F382" s="36">
        <v>78729</v>
      </c>
      <c r="G382" s="36">
        <v>21000</v>
      </c>
      <c r="H382" s="36">
        <v>99729</v>
      </c>
    </row>
    <row r="383" spans="1:8" x14ac:dyDescent="0.25">
      <c r="A383" s="91" t="s">
        <v>201</v>
      </c>
      <c r="B383" s="91"/>
      <c r="C383" s="91"/>
      <c r="D383" s="91"/>
      <c r="E383" s="91"/>
      <c r="F383" s="36">
        <v>78729</v>
      </c>
      <c r="G383" s="36">
        <v>21000</v>
      </c>
      <c r="H383" s="36">
        <v>99729</v>
      </c>
    </row>
    <row r="384" spans="1:8" x14ac:dyDescent="0.25">
      <c r="A384" s="91" t="s">
        <v>202</v>
      </c>
      <c r="B384" s="91"/>
      <c r="C384" s="91"/>
      <c r="D384" s="91"/>
      <c r="E384" s="91"/>
      <c r="F384" s="36">
        <v>78729</v>
      </c>
      <c r="G384" s="36">
        <v>21000</v>
      </c>
      <c r="H384" s="36">
        <v>99729</v>
      </c>
    </row>
    <row r="385" spans="1:8" x14ac:dyDescent="0.25">
      <c r="A385" s="92" t="s">
        <v>137</v>
      </c>
      <c r="B385" s="92"/>
      <c r="C385" s="92"/>
      <c r="D385" s="92"/>
      <c r="E385" s="92"/>
      <c r="F385" s="39">
        <v>69457</v>
      </c>
      <c r="G385" s="39">
        <v>21000</v>
      </c>
      <c r="H385" s="39">
        <v>90457</v>
      </c>
    </row>
    <row r="386" spans="1:8" x14ac:dyDescent="0.25">
      <c r="A386" s="89" t="s">
        <v>138</v>
      </c>
      <c r="B386" s="89"/>
      <c r="C386" s="90" t="s">
        <v>64</v>
      </c>
      <c r="D386" s="90"/>
      <c r="E386" s="90"/>
      <c r="F386" s="35">
        <v>69457</v>
      </c>
      <c r="G386" s="35">
        <v>21000</v>
      </c>
      <c r="H386" s="35">
        <v>90457</v>
      </c>
    </row>
    <row r="387" spans="1:8" x14ac:dyDescent="0.25">
      <c r="A387" s="89" t="s">
        <v>139</v>
      </c>
      <c r="B387" s="89"/>
      <c r="C387" s="90" t="s">
        <v>66</v>
      </c>
      <c r="D387" s="90"/>
      <c r="E387" s="90"/>
      <c r="F387" s="35">
        <v>3052</v>
      </c>
      <c r="G387" s="35">
        <v>0</v>
      </c>
      <c r="H387" s="35">
        <v>3052</v>
      </c>
    </row>
    <row r="388" spans="1:8" ht="33" customHeight="1" x14ac:dyDescent="0.25">
      <c r="A388" s="89" t="s">
        <v>203</v>
      </c>
      <c r="B388" s="89"/>
      <c r="C388" s="90" t="s">
        <v>69</v>
      </c>
      <c r="D388" s="90"/>
      <c r="E388" s="90"/>
      <c r="F388" s="35">
        <v>11987</v>
      </c>
      <c r="G388" s="35">
        <v>1000</v>
      </c>
      <c r="H388" s="35">
        <v>12987</v>
      </c>
    </row>
    <row r="389" spans="1:8" x14ac:dyDescent="0.25">
      <c r="A389" s="89" t="s">
        <v>148</v>
      </c>
      <c r="B389" s="89"/>
      <c r="C389" s="90" t="s">
        <v>71</v>
      </c>
      <c r="D389" s="90"/>
      <c r="E389" s="90"/>
      <c r="F389" s="35">
        <v>54418</v>
      </c>
      <c r="G389" s="35">
        <v>20000</v>
      </c>
      <c r="H389" s="35">
        <v>74418</v>
      </c>
    </row>
    <row r="390" spans="1:8" x14ac:dyDescent="0.25">
      <c r="A390" s="92" t="s">
        <v>140</v>
      </c>
      <c r="B390" s="92"/>
      <c r="C390" s="92"/>
      <c r="D390" s="92"/>
      <c r="E390" s="92"/>
      <c r="F390" s="39">
        <v>9272</v>
      </c>
      <c r="G390" s="39">
        <v>0</v>
      </c>
      <c r="H390" s="39">
        <v>9272</v>
      </c>
    </row>
    <row r="391" spans="1:8" x14ac:dyDescent="0.25">
      <c r="A391" s="89" t="s">
        <v>138</v>
      </c>
      <c r="B391" s="89"/>
      <c r="C391" s="90" t="s">
        <v>64</v>
      </c>
      <c r="D391" s="90"/>
      <c r="E391" s="90"/>
      <c r="F391" s="35">
        <v>9272</v>
      </c>
      <c r="G391" s="35">
        <v>0</v>
      </c>
      <c r="H391" s="35">
        <v>9272</v>
      </c>
    </row>
    <row r="392" spans="1:8" ht="33" customHeight="1" x14ac:dyDescent="0.25">
      <c r="A392" s="89" t="s">
        <v>203</v>
      </c>
      <c r="B392" s="89"/>
      <c r="C392" s="90" t="s">
        <v>69</v>
      </c>
      <c r="D392" s="90"/>
      <c r="E392" s="90"/>
      <c r="F392" s="35">
        <v>5272</v>
      </c>
      <c r="G392" s="35">
        <v>0</v>
      </c>
      <c r="H392" s="35">
        <v>5272</v>
      </c>
    </row>
    <row r="393" spans="1:8" x14ac:dyDescent="0.25">
      <c r="A393" s="89" t="s">
        <v>148</v>
      </c>
      <c r="B393" s="89"/>
      <c r="C393" s="90" t="s">
        <v>71</v>
      </c>
      <c r="D393" s="90"/>
      <c r="E393" s="90"/>
      <c r="F393" s="35">
        <v>4000</v>
      </c>
      <c r="G393" s="35">
        <v>0</v>
      </c>
      <c r="H393" s="35">
        <v>4000</v>
      </c>
    </row>
    <row r="394" spans="1:8" x14ac:dyDescent="0.25">
      <c r="A394" s="91" t="s">
        <v>96</v>
      </c>
      <c r="B394" s="91"/>
      <c r="C394" s="91"/>
      <c r="D394" s="91"/>
      <c r="E394" s="91"/>
      <c r="F394" s="36">
        <v>61578</v>
      </c>
      <c r="G394" s="36">
        <v>25720</v>
      </c>
      <c r="H394" s="36">
        <v>87298</v>
      </c>
    </row>
    <row r="395" spans="1:8" x14ac:dyDescent="0.25">
      <c r="A395" s="91" t="s">
        <v>190</v>
      </c>
      <c r="B395" s="91"/>
      <c r="C395" s="91"/>
      <c r="D395" s="91"/>
      <c r="E395" s="91"/>
      <c r="F395" s="36">
        <v>26847</v>
      </c>
      <c r="G395" s="36">
        <v>20938</v>
      </c>
      <c r="H395" s="36">
        <v>47785</v>
      </c>
    </row>
    <row r="396" spans="1:8" x14ac:dyDescent="0.25">
      <c r="A396" s="91" t="s">
        <v>204</v>
      </c>
      <c r="B396" s="91"/>
      <c r="C396" s="91"/>
      <c r="D396" s="91"/>
      <c r="E396" s="91"/>
      <c r="F396" s="36">
        <v>2660</v>
      </c>
      <c r="G396" s="36">
        <v>0</v>
      </c>
      <c r="H396" s="36">
        <v>2660</v>
      </c>
    </row>
    <row r="397" spans="1:8" x14ac:dyDescent="0.25">
      <c r="A397" s="92" t="s">
        <v>137</v>
      </c>
      <c r="B397" s="92"/>
      <c r="C397" s="92"/>
      <c r="D397" s="92"/>
      <c r="E397" s="92"/>
      <c r="F397" s="39">
        <v>1330</v>
      </c>
      <c r="G397" s="39">
        <v>0</v>
      </c>
      <c r="H397" s="39">
        <v>1330</v>
      </c>
    </row>
    <row r="398" spans="1:8" x14ac:dyDescent="0.25">
      <c r="A398" s="89" t="s">
        <v>138</v>
      </c>
      <c r="B398" s="89"/>
      <c r="C398" s="90" t="s">
        <v>64</v>
      </c>
      <c r="D398" s="90"/>
      <c r="E398" s="90"/>
      <c r="F398" s="35">
        <v>1330</v>
      </c>
      <c r="G398" s="35">
        <v>0</v>
      </c>
      <c r="H398" s="35">
        <v>1330</v>
      </c>
    </row>
    <row r="399" spans="1:8" x14ac:dyDescent="0.25">
      <c r="A399" s="89" t="s">
        <v>205</v>
      </c>
      <c r="B399" s="89"/>
      <c r="C399" s="99" t="s">
        <v>70</v>
      </c>
      <c r="D399" s="99"/>
      <c r="E399" s="99"/>
      <c r="F399" s="35">
        <v>1330</v>
      </c>
      <c r="G399" s="35">
        <v>0</v>
      </c>
      <c r="H399" s="35">
        <v>1330</v>
      </c>
    </row>
    <row r="400" spans="1:8" ht="21" customHeight="1" x14ac:dyDescent="0.25">
      <c r="A400" s="33"/>
      <c r="B400" s="33"/>
      <c r="C400" s="99"/>
      <c r="D400" s="99"/>
      <c r="E400" s="99"/>
      <c r="F400" s="33"/>
      <c r="G400" s="33"/>
      <c r="H400" s="33"/>
    </row>
    <row r="401" spans="1:8" x14ac:dyDescent="0.25">
      <c r="A401" s="92" t="s">
        <v>142</v>
      </c>
      <c r="B401" s="92"/>
      <c r="C401" s="92"/>
      <c r="D401" s="92"/>
      <c r="E401" s="92"/>
      <c r="F401" s="39">
        <v>1330</v>
      </c>
      <c r="G401" s="39">
        <v>0</v>
      </c>
      <c r="H401" s="39">
        <v>1330</v>
      </c>
    </row>
    <row r="402" spans="1:8" x14ac:dyDescent="0.25">
      <c r="A402" s="89" t="s">
        <v>138</v>
      </c>
      <c r="B402" s="89"/>
      <c r="C402" s="90" t="s">
        <v>64</v>
      </c>
      <c r="D402" s="90"/>
      <c r="E402" s="90"/>
      <c r="F402" s="35">
        <v>1330</v>
      </c>
      <c r="G402" s="35">
        <v>0</v>
      </c>
      <c r="H402" s="35">
        <v>1330</v>
      </c>
    </row>
    <row r="403" spans="1:8" x14ac:dyDescent="0.25">
      <c r="A403" s="89" t="s">
        <v>205</v>
      </c>
      <c r="B403" s="89"/>
      <c r="C403" s="99" t="s">
        <v>70</v>
      </c>
      <c r="D403" s="99"/>
      <c r="E403" s="99"/>
      <c r="F403" s="35">
        <v>1330</v>
      </c>
      <c r="G403" s="35">
        <v>0</v>
      </c>
      <c r="H403" s="35">
        <v>1330</v>
      </c>
    </row>
    <row r="404" spans="1:8" x14ac:dyDescent="0.25">
      <c r="A404" s="33"/>
      <c r="B404" s="33"/>
      <c r="C404" s="99"/>
      <c r="D404" s="99"/>
      <c r="E404" s="99"/>
      <c r="F404" s="33"/>
      <c r="G404" s="33"/>
      <c r="H404" s="33"/>
    </row>
    <row r="405" spans="1:8" x14ac:dyDescent="0.25">
      <c r="A405" s="91" t="s">
        <v>206</v>
      </c>
      <c r="B405" s="91"/>
      <c r="C405" s="91"/>
      <c r="D405" s="91"/>
      <c r="E405" s="91"/>
      <c r="F405" s="36">
        <v>24187</v>
      </c>
      <c r="G405" s="36">
        <v>20938</v>
      </c>
      <c r="H405" s="36">
        <v>45125</v>
      </c>
    </row>
    <row r="406" spans="1:8" x14ac:dyDescent="0.25">
      <c r="A406" s="92" t="s">
        <v>137</v>
      </c>
      <c r="B406" s="92"/>
      <c r="C406" s="92"/>
      <c r="D406" s="92"/>
      <c r="E406" s="92"/>
      <c r="F406" s="39">
        <v>16725</v>
      </c>
      <c r="G406" s="39">
        <v>0</v>
      </c>
      <c r="H406" s="39">
        <v>16725</v>
      </c>
    </row>
    <row r="407" spans="1:8" x14ac:dyDescent="0.25">
      <c r="A407" s="89" t="s">
        <v>138</v>
      </c>
      <c r="B407" s="89"/>
      <c r="C407" s="90" t="s">
        <v>64</v>
      </c>
      <c r="D407" s="90"/>
      <c r="E407" s="90"/>
      <c r="F407" s="35">
        <v>16725</v>
      </c>
      <c r="G407" s="35">
        <v>0</v>
      </c>
      <c r="H407" s="35">
        <v>16725</v>
      </c>
    </row>
    <row r="408" spans="1:8" x14ac:dyDescent="0.25">
      <c r="A408" s="89" t="s">
        <v>203</v>
      </c>
      <c r="B408" s="89"/>
      <c r="C408" s="90" t="s">
        <v>69</v>
      </c>
      <c r="D408" s="90"/>
      <c r="E408" s="90"/>
      <c r="F408" s="35">
        <v>16725</v>
      </c>
      <c r="G408" s="35">
        <v>0</v>
      </c>
      <c r="H408" s="35">
        <v>16725</v>
      </c>
    </row>
    <row r="409" spans="1:8" x14ac:dyDescent="0.25">
      <c r="A409" s="92" t="s">
        <v>140</v>
      </c>
      <c r="B409" s="92"/>
      <c r="C409" s="92"/>
      <c r="D409" s="92"/>
      <c r="E409" s="92"/>
      <c r="F409" s="39">
        <v>7462</v>
      </c>
      <c r="G409" s="39">
        <v>20938</v>
      </c>
      <c r="H409" s="39">
        <v>28400</v>
      </c>
    </row>
    <row r="410" spans="1:8" x14ac:dyDescent="0.25">
      <c r="A410" s="89" t="s">
        <v>138</v>
      </c>
      <c r="B410" s="89"/>
      <c r="C410" s="90" t="s">
        <v>64</v>
      </c>
      <c r="D410" s="90"/>
      <c r="E410" s="90"/>
      <c r="F410" s="35">
        <v>7462</v>
      </c>
      <c r="G410" s="35">
        <v>20938</v>
      </c>
      <c r="H410" s="35">
        <v>28400</v>
      </c>
    </row>
    <row r="411" spans="1:8" x14ac:dyDescent="0.25">
      <c r="A411" s="89" t="s">
        <v>198</v>
      </c>
      <c r="B411" s="89"/>
      <c r="C411" s="90" t="s">
        <v>68</v>
      </c>
      <c r="D411" s="90"/>
      <c r="E411" s="90"/>
      <c r="F411" s="35">
        <v>4562</v>
      </c>
      <c r="G411" s="35">
        <v>20938</v>
      </c>
      <c r="H411" s="35">
        <v>25500</v>
      </c>
    </row>
    <row r="412" spans="1:8" x14ac:dyDescent="0.25">
      <c r="A412" s="89" t="s">
        <v>203</v>
      </c>
      <c r="B412" s="89"/>
      <c r="C412" s="90" t="s">
        <v>69</v>
      </c>
      <c r="D412" s="90"/>
      <c r="E412" s="90"/>
      <c r="F412" s="35">
        <v>2900</v>
      </c>
      <c r="G412" s="35">
        <v>0</v>
      </c>
      <c r="H412" s="35">
        <v>2900</v>
      </c>
    </row>
    <row r="413" spans="1:8" x14ac:dyDescent="0.25">
      <c r="A413" s="91" t="s">
        <v>207</v>
      </c>
      <c r="B413" s="91"/>
      <c r="C413" s="91"/>
      <c r="D413" s="91"/>
      <c r="E413" s="91"/>
      <c r="F413" s="36">
        <v>34731</v>
      </c>
      <c r="G413" s="36">
        <v>4782</v>
      </c>
      <c r="H413" s="36">
        <v>39513</v>
      </c>
    </row>
    <row r="414" spans="1:8" ht="25.5" customHeight="1" x14ac:dyDescent="0.25">
      <c r="A414" s="91" t="s">
        <v>208</v>
      </c>
      <c r="B414" s="91"/>
      <c r="C414" s="91"/>
      <c r="D414" s="91"/>
      <c r="E414" s="91"/>
      <c r="F414" s="36">
        <v>2850</v>
      </c>
      <c r="G414" s="36">
        <v>0</v>
      </c>
      <c r="H414" s="36">
        <v>2850</v>
      </c>
    </row>
    <row r="415" spans="1:8" x14ac:dyDescent="0.25">
      <c r="A415" s="92" t="s">
        <v>137</v>
      </c>
      <c r="B415" s="92"/>
      <c r="C415" s="92"/>
      <c r="D415" s="92"/>
      <c r="E415" s="92"/>
      <c r="F415" s="39">
        <v>2850</v>
      </c>
      <c r="G415" s="39">
        <v>0</v>
      </c>
      <c r="H415" s="39">
        <v>2850</v>
      </c>
    </row>
    <row r="416" spans="1:8" x14ac:dyDescent="0.25">
      <c r="A416" s="89" t="s">
        <v>138</v>
      </c>
      <c r="B416" s="89"/>
      <c r="C416" s="90" t="s">
        <v>64</v>
      </c>
      <c r="D416" s="90"/>
      <c r="E416" s="90"/>
      <c r="F416" s="35">
        <v>2850</v>
      </c>
      <c r="G416" s="35">
        <v>0</v>
      </c>
      <c r="H416" s="35">
        <v>2850</v>
      </c>
    </row>
    <row r="417" spans="1:8" x14ac:dyDescent="0.25">
      <c r="A417" s="89" t="s">
        <v>205</v>
      </c>
      <c r="B417" s="89"/>
      <c r="C417" s="99" t="s">
        <v>70</v>
      </c>
      <c r="D417" s="99"/>
      <c r="E417" s="99"/>
      <c r="F417" s="35">
        <v>2850</v>
      </c>
      <c r="G417" s="35">
        <v>0</v>
      </c>
      <c r="H417" s="35">
        <v>2850</v>
      </c>
    </row>
    <row r="418" spans="1:8" x14ac:dyDescent="0.25">
      <c r="A418" s="33"/>
      <c r="B418" s="33"/>
      <c r="C418" s="99"/>
      <c r="D418" s="99"/>
      <c r="E418" s="99"/>
      <c r="F418" s="33"/>
      <c r="G418" s="33"/>
      <c r="H418" s="33"/>
    </row>
    <row r="419" spans="1:8" ht="30" customHeight="1" x14ac:dyDescent="0.25">
      <c r="A419" s="91" t="s">
        <v>209</v>
      </c>
      <c r="B419" s="91"/>
      <c r="C419" s="91"/>
      <c r="D419" s="91"/>
      <c r="E419" s="91"/>
      <c r="F419" s="36">
        <v>31881</v>
      </c>
      <c r="G419" s="36">
        <v>4782</v>
      </c>
      <c r="H419" s="36">
        <v>36663</v>
      </c>
    </row>
    <row r="420" spans="1:8" x14ac:dyDescent="0.25">
      <c r="A420" s="92" t="s">
        <v>137</v>
      </c>
      <c r="B420" s="92"/>
      <c r="C420" s="92"/>
      <c r="D420" s="92"/>
      <c r="E420" s="92"/>
      <c r="F420" s="39">
        <v>16663</v>
      </c>
      <c r="G420" s="39">
        <v>3000</v>
      </c>
      <c r="H420" s="39">
        <v>19663</v>
      </c>
    </row>
    <row r="421" spans="1:8" x14ac:dyDescent="0.25">
      <c r="A421" s="89" t="s">
        <v>138</v>
      </c>
      <c r="B421" s="89"/>
      <c r="C421" s="90" t="s">
        <v>64</v>
      </c>
      <c r="D421" s="90"/>
      <c r="E421" s="90"/>
      <c r="F421" s="35">
        <v>16663</v>
      </c>
      <c r="G421" s="35">
        <v>3000</v>
      </c>
      <c r="H421" s="35">
        <v>19663</v>
      </c>
    </row>
    <row r="422" spans="1:8" x14ac:dyDescent="0.25">
      <c r="A422" s="89" t="s">
        <v>205</v>
      </c>
      <c r="B422" s="89"/>
      <c r="C422" s="99" t="s">
        <v>70</v>
      </c>
      <c r="D422" s="99"/>
      <c r="E422" s="99"/>
      <c r="F422" s="35">
        <v>16663</v>
      </c>
      <c r="G422" s="35">
        <v>3000</v>
      </c>
      <c r="H422" s="35">
        <v>19663</v>
      </c>
    </row>
    <row r="423" spans="1:8" x14ac:dyDescent="0.25">
      <c r="A423" s="33"/>
      <c r="B423" s="33"/>
      <c r="C423" s="99"/>
      <c r="D423" s="99"/>
      <c r="E423" s="99"/>
      <c r="F423" s="33"/>
      <c r="G423" s="33"/>
      <c r="H423" s="33"/>
    </row>
    <row r="424" spans="1:8" x14ac:dyDescent="0.25">
      <c r="A424" s="92" t="s">
        <v>142</v>
      </c>
      <c r="B424" s="92"/>
      <c r="C424" s="92"/>
      <c r="D424" s="92"/>
      <c r="E424" s="92"/>
      <c r="F424" s="39">
        <v>15218</v>
      </c>
      <c r="G424" s="39">
        <v>1782</v>
      </c>
      <c r="H424" s="39">
        <v>17000</v>
      </c>
    </row>
    <row r="425" spans="1:8" x14ac:dyDescent="0.25">
      <c r="A425" s="89" t="s">
        <v>138</v>
      </c>
      <c r="B425" s="89"/>
      <c r="C425" s="90" t="s">
        <v>64</v>
      </c>
      <c r="D425" s="90"/>
      <c r="E425" s="90"/>
      <c r="F425" s="35">
        <v>15218</v>
      </c>
      <c r="G425" s="35">
        <v>1782</v>
      </c>
      <c r="H425" s="35">
        <v>17000</v>
      </c>
    </row>
    <row r="426" spans="1:8" x14ac:dyDescent="0.25">
      <c r="A426" s="89" t="s">
        <v>205</v>
      </c>
      <c r="B426" s="89"/>
      <c r="C426" s="99" t="s">
        <v>70</v>
      </c>
      <c r="D426" s="99"/>
      <c r="E426" s="99"/>
      <c r="F426" s="35">
        <v>15218</v>
      </c>
      <c r="G426" s="35">
        <v>1782</v>
      </c>
      <c r="H426" s="35">
        <v>17000</v>
      </c>
    </row>
    <row r="427" spans="1:8" x14ac:dyDescent="0.25">
      <c r="A427" s="33"/>
      <c r="B427" s="33"/>
      <c r="C427" s="99"/>
      <c r="D427" s="99"/>
      <c r="E427" s="99"/>
      <c r="F427" s="33"/>
      <c r="G427" s="33"/>
      <c r="H427" s="33"/>
    </row>
    <row r="428" spans="1:8" x14ac:dyDescent="0.25">
      <c r="A428" s="91" t="s">
        <v>97</v>
      </c>
      <c r="B428" s="91"/>
      <c r="C428" s="91"/>
      <c r="D428" s="91"/>
      <c r="E428" s="91"/>
      <c r="F428" s="36">
        <v>6234</v>
      </c>
      <c r="G428" s="36">
        <v>616</v>
      </c>
      <c r="H428" s="36">
        <v>6850</v>
      </c>
    </row>
    <row r="429" spans="1:8" x14ac:dyDescent="0.25">
      <c r="A429" s="91" t="s">
        <v>185</v>
      </c>
      <c r="B429" s="91"/>
      <c r="C429" s="91"/>
      <c r="D429" s="91"/>
      <c r="E429" s="91"/>
      <c r="F429" s="36">
        <v>6234</v>
      </c>
      <c r="G429" s="36">
        <v>616</v>
      </c>
      <c r="H429" s="36">
        <v>6850</v>
      </c>
    </row>
    <row r="430" spans="1:8" x14ac:dyDescent="0.25">
      <c r="A430" s="91" t="s">
        <v>192</v>
      </c>
      <c r="B430" s="91"/>
      <c r="C430" s="91"/>
      <c r="D430" s="91"/>
      <c r="E430" s="91"/>
      <c r="F430" s="36">
        <v>6234</v>
      </c>
      <c r="G430" s="36">
        <v>616</v>
      </c>
      <c r="H430" s="36">
        <v>6850</v>
      </c>
    </row>
    <row r="431" spans="1:8" x14ac:dyDescent="0.25">
      <c r="A431" s="92" t="s">
        <v>140</v>
      </c>
      <c r="B431" s="92"/>
      <c r="C431" s="92"/>
      <c r="D431" s="92"/>
      <c r="E431" s="92"/>
      <c r="F431" s="39">
        <v>6234</v>
      </c>
      <c r="G431" s="39">
        <v>616</v>
      </c>
      <c r="H431" s="39">
        <v>6850</v>
      </c>
    </row>
    <row r="432" spans="1:8" x14ac:dyDescent="0.25">
      <c r="A432" s="89" t="s">
        <v>138</v>
      </c>
      <c r="B432" s="89"/>
      <c r="C432" s="90" t="s">
        <v>64</v>
      </c>
      <c r="D432" s="90"/>
      <c r="E432" s="90"/>
      <c r="F432" s="35">
        <v>6234</v>
      </c>
      <c r="G432" s="35">
        <v>616</v>
      </c>
      <c r="H432" s="35">
        <v>6850</v>
      </c>
    </row>
    <row r="433" spans="1:8" x14ac:dyDescent="0.25">
      <c r="A433" s="89" t="s">
        <v>139</v>
      </c>
      <c r="B433" s="89"/>
      <c r="C433" s="90" t="s">
        <v>66</v>
      </c>
      <c r="D433" s="90"/>
      <c r="E433" s="90"/>
      <c r="F433" s="35">
        <v>6234</v>
      </c>
      <c r="G433" s="35">
        <v>616</v>
      </c>
      <c r="H433" s="35">
        <v>6850</v>
      </c>
    </row>
    <row r="434" spans="1:8" x14ac:dyDescent="0.25">
      <c r="A434" s="91" t="s">
        <v>98</v>
      </c>
      <c r="B434" s="91"/>
      <c r="C434" s="91"/>
      <c r="D434" s="91"/>
      <c r="E434" s="91"/>
      <c r="F434" s="36">
        <v>99288</v>
      </c>
      <c r="G434" s="36">
        <v>2218</v>
      </c>
      <c r="H434" s="36">
        <v>101506</v>
      </c>
    </row>
    <row r="435" spans="1:8" x14ac:dyDescent="0.25">
      <c r="A435" s="91" t="s">
        <v>210</v>
      </c>
      <c r="B435" s="91"/>
      <c r="C435" s="91"/>
      <c r="D435" s="91"/>
      <c r="E435" s="91"/>
      <c r="F435" s="36">
        <v>79380</v>
      </c>
      <c r="G435" s="36">
        <v>2218</v>
      </c>
      <c r="H435" s="36">
        <v>81598</v>
      </c>
    </row>
    <row r="436" spans="1:8" x14ac:dyDescent="0.25">
      <c r="A436" s="91" t="s">
        <v>211</v>
      </c>
      <c r="B436" s="91"/>
      <c r="C436" s="91"/>
      <c r="D436" s="91"/>
      <c r="E436" s="91"/>
      <c r="F436" s="36">
        <v>22236</v>
      </c>
      <c r="G436" s="36">
        <v>0</v>
      </c>
      <c r="H436" s="36">
        <v>22236</v>
      </c>
    </row>
    <row r="437" spans="1:8" x14ac:dyDescent="0.25">
      <c r="A437" s="92" t="s">
        <v>137</v>
      </c>
      <c r="B437" s="92"/>
      <c r="C437" s="92"/>
      <c r="D437" s="92"/>
      <c r="E437" s="92"/>
      <c r="F437" s="39">
        <v>16100</v>
      </c>
      <c r="G437" s="39">
        <v>0</v>
      </c>
      <c r="H437" s="39">
        <v>16100</v>
      </c>
    </row>
    <row r="438" spans="1:8" x14ac:dyDescent="0.25">
      <c r="A438" s="89" t="s">
        <v>138</v>
      </c>
      <c r="B438" s="89"/>
      <c r="C438" s="90" t="s">
        <v>64</v>
      </c>
      <c r="D438" s="90"/>
      <c r="E438" s="90"/>
      <c r="F438" s="35">
        <v>16100</v>
      </c>
      <c r="G438" s="35">
        <v>0</v>
      </c>
      <c r="H438" s="35">
        <v>16100</v>
      </c>
    </row>
    <row r="439" spans="1:8" x14ac:dyDescent="0.25">
      <c r="A439" s="89" t="s">
        <v>205</v>
      </c>
      <c r="B439" s="89"/>
      <c r="C439" s="99" t="s">
        <v>70</v>
      </c>
      <c r="D439" s="99"/>
      <c r="E439" s="99"/>
      <c r="F439" s="35">
        <v>16100</v>
      </c>
      <c r="G439" s="35">
        <v>0</v>
      </c>
      <c r="H439" s="35">
        <v>16100</v>
      </c>
    </row>
    <row r="440" spans="1:8" x14ac:dyDescent="0.25">
      <c r="A440" s="33"/>
      <c r="B440" s="33"/>
      <c r="C440" s="99"/>
      <c r="D440" s="99"/>
      <c r="E440" s="99"/>
      <c r="F440" s="33"/>
      <c r="G440" s="33"/>
      <c r="H440" s="33"/>
    </row>
    <row r="441" spans="1:8" x14ac:dyDescent="0.25">
      <c r="A441" s="92" t="s">
        <v>140</v>
      </c>
      <c r="B441" s="92"/>
      <c r="C441" s="92"/>
      <c r="D441" s="92"/>
      <c r="E441" s="92"/>
      <c r="F441" s="39">
        <v>6136</v>
      </c>
      <c r="G441" s="39">
        <v>0</v>
      </c>
      <c r="H441" s="39">
        <v>6136</v>
      </c>
    </row>
    <row r="442" spans="1:8" x14ac:dyDescent="0.25">
      <c r="A442" s="89" t="s">
        <v>138</v>
      </c>
      <c r="B442" s="89"/>
      <c r="C442" s="90" t="s">
        <v>64</v>
      </c>
      <c r="D442" s="90"/>
      <c r="E442" s="90"/>
      <c r="F442" s="35">
        <v>6136</v>
      </c>
      <c r="G442" s="35">
        <v>0</v>
      </c>
      <c r="H442" s="35">
        <v>6136</v>
      </c>
    </row>
    <row r="443" spans="1:8" x14ac:dyDescent="0.25">
      <c r="A443" s="89" t="s">
        <v>205</v>
      </c>
      <c r="B443" s="89"/>
      <c r="C443" s="99" t="s">
        <v>70</v>
      </c>
      <c r="D443" s="99"/>
      <c r="E443" s="99"/>
      <c r="F443" s="35">
        <v>6136</v>
      </c>
      <c r="G443" s="35">
        <v>0</v>
      </c>
      <c r="H443" s="35">
        <v>6136</v>
      </c>
    </row>
    <row r="444" spans="1:8" x14ac:dyDescent="0.25">
      <c r="A444" s="33"/>
      <c r="B444" s="33"/>
      <c r="C444" s="99"/>
      <c r="D444" s="99"/>
      <c r="E444" s="99"/>
      <c r="F444" s="33"/>
      <c r="G444" s="33"/>
      <c r="H444" s="33"/>
    </row>
    <row r="445" spans="1:8" x14ac:dyDescent="0.25">
      <c r="A445" s="91" t="s">
        <v>212</v>
      </c>
      <c r="B445" s="91"/>
      <c r="C445" s="91"/>
      <c r="D445" s="91"/>
      <c r="E445" s="91"/>
      <c r="F445" s="36">
        <v>26544</v>
      </c>
      <c r="G445" s="36">
        <v>0</v>
      </c>
      <c r="H445" s="36">
        <v>26544</v>
      </c>
    </row>
    <row r="446" spans="1:8" x14ac:dyDescent="0.25">
      <c r="A446" s="92" t="s">
        <v>137</v>
      </c>
      <c r="B446" s="92"/>
      <c r="C446" s="92"/>
      <c r="D446" s="92"/>
      <c r="E446" s="92"/>
      <c r="F446" s="39">
        <v>19000</v>
      </c>
      <c r="G446" s="39">
        <v>0</v>
      </c>
      <c r="H446" s="39">
        <v>19000</v>
      </c>
    </row>
    <row r="447" spans="1:8" x14ac:dyDescent="0.25">
      <c r="A447" s="89" t="s">
        <v>138</v>
      </c>
      <c r="B447" s="89"/>
      <c r="C447" s="90" t="s">
        <v>64</v>
      </c>
      <c r="D447" s="90"/>
      <c r="E447" s="90"/>
      <c r="F447" s="35">
        <v>19000</v>
      </c>
      <c r="G447" s="35">
        <v>0</v>
      </c>
      <c r="H447" s="35">
        <v>19000</v>
      </c>
    </row>
    <row r="448" spans="1:8" x14ac:dyDescent="0.25">
      <c r="A448" s="89" t="s">
        <v>205</v>
      </c>
      <c r="B448" s="89"/>
      <c r="C448" s="99" t="s">
        <v>70</v>
      </c>
      <c r="D448" s="99"/>
      <c r="E448" s="99"/>
      <c r="F448" s="35">
        <v>19000</v>
      </c>
      <c r="G448" s="35">
        <v>0</v>
      </c>
      <c r="H448" s="35">
        <v>19000</v>
      </c>
    </row>
    <row r="449" spans="1:8" x14ac:dyDescent="0.25">
      <c r="A449" s="33"/>
      <c r="B449" s="33"/>
      <c r="C449" s="99"/>
      <c r="D449" s="99"/>
      <c r="E449" s="99"/>
      <c r="F449" s="33"/>
      <c r="G449" s="33"/>
      <c r="H449" s="33"/>
    </row>
    <row r="450" spans="1:8" x14ac:dyDescent="0.25">
      <c r="A450" s="92" t="s">
        <v>140</v>
      </c>
      <c r="B450" s="92"/>
      <c r="C450" s="92"/>
      <c r="D450" s="92"/>
      <c r="E450" s="92"/>
      <c r="F450" s="39">
        <v>7544</v>
      </c>
      <c r="G450" s="39">
        <v>0</v>
      </c>
      <c r="H450" s="39">
        <v>7544</v>
      </c>
    </row>
    <row r="451" spans="1:8" x14ac:dyDescent="0.25">
      <c r="A451" s="89" t="s">
        <v>138</v>
      </c>
      <c r="B451" s="89"/>
      <c r="C451" s="90" t="s">
        <v>64</v>
      </c>
      <c r="D451" s="90"/>
      <c r="E451" s="90"/>
      <c r="F451" s="35">
        <v>7544</v>
      </c>
      <c r="G451" s="35">
        <v>0</v>
      </c>
      <c r="H451" s="35">
        <v>7544</v>
      </c>
    </row>
    <row r="452" spans="1:8" x14ac:dyDescent="0.25">
      <c r="A452" s="89" t="s">
        <v>205</v>
      </c>
      <c r="B452" s="89"/>
      <c r="C452" s="99" t="s">
        <v>70</v>
      </c>
      <c r="D452" s="99"/>
      <c r="E452" s="99"/>
      <c r="F452" s="35">
        <v>7544</v>
      </c>
      <c r="G452" s="35">
        <v>0</v>
      </c>
      <c r="H452" s="35">
        <v>7544</v>
      </c>
    </row>
    <row r="453" spans="1:8" x14ac:dyDescent="0.25">
      <c r="A453" s="33"/>
      <c r="B453" s="33"/>
      <c r="C453" s="99"/>
      <c r="D453" s="99"/>
      <c r="E453" s="99"/>
      <c r="F453" s="33"/>
      <c r="G453" s="33"/>
      <c r="H453" s="33"/>
    </row>
    <row r="454" spans="1:8" x14ac:dyDescent="0.25">
      <c r="A454" s="91" t="s">
        <v>213</v>
      </c>
      <c r="B454" s="91"/>
      <c r="C454" s="91"/>
      <c r="D454" s="91"/>
      <c r="E454" s="91"/>
      <c r="F454" s="36">
        <v>30600</v>
      </c>
      <c r="G454" s="36">
        <v>2218</v>
      </c>
      <c r="H454" s="36">
        <v>32818</v>
      </c>
    </row>
    <row r="455" spans="1:8" x14ac:dyDescent="0.25">
      <c r="A455" s="92" t="s">
        <v>137</v>
      </c>
      <c r="B455" s="92"/>
      <c r="C455" s="92"/>
      <c r="D455" s="92"/>
      <c r="E455" s="92"/>
      <c r="F455" s="39">
        <v>19000</v>
      </c>
      <c r="G455" s="39">
        <v>2000</v>
      </c>
      <c r="H455" s="39">
        <v>21000</v>
      </c>
    </row>
    <row r="456" spans="1:8" x14ac:dyDescent="0.25">
      <c r="A456" s="89" t="s">
        <v>138</v>
      </c>
      <c r="B456" s="89"/>
      <c r="C456" s="90" t="s">
        <v>64</v>
      </c>
      <c r="D456" s="90"/>
      <c r="E456" s="90"/>
      <c r="F456" s="35">
        <v>19000</v>
      </c>
      <c r="G456" s="35">
        <v>2000</v>
      </c>
      <c r="H456" s="35">
        <v>21000</v>
      </c>
    </row>
    <row r="457" spans="1:8" x14ac:dyDescent="0.25">
      <c r="A457" s="89" t="s">
        <v>205</v>
      </c>
      <c r="B457" s="89"/>
      <c r="C457" s="99" t="s">
        <v>70</v>
      </c>
      <c r="D457" s="99"/>
      <c r="E457" s="99"/>
      <c r="F457" s="35">
        <v>19000</v>
      </c>
      <c r="G457" s="35">
        <v>2000</v>
      </c>
      <c r="H457" s="35">
        <v>21000</v>
      </c>
    </row>
    <row r="458" spans="1:8" x14ac:dyDescent="0.25">
      <c r="A458" s="33"/>
      <c r="B458" s="33"/>
      <c r="C458" s="99"/>
      <c r="D458" s="99"/>
      <c r="E458" s="99"/>
      <c r="F458" s="33"/>
      <c r="G458" s="33"/>
      <c r="H458" s="33"/>
    </row>
    <row r="459" spans="1:8" x14ac:dyDescent="0.25">
      <c r="A459" s="92" t="s">
        <v>140</v>
      </c>
      <c r="B459" s="92"/>
      <c r="C459" s="92"/>
      <c r="D459" s="92"/>
      <c r="E459" s="92"/>
      <c r="F459" s="39">
        <v>11600</v>
      </c>
      <c r="G459" s="39">
        <v>218</v>
      </c>
      <c r="H459" s="39">
        <v>11818</v>
      </c>
    </row>
    <row r="460" spans="1:8" x14ac:dyDescent="0.25">
      <c r="A460" s="89" t="s">
        <v>138</v>
      </c>
      <c r="B460" s="89"/>
      <c r="C460" s="90" t="s">
        <v>64</v>
      </c>
      <c r="D460" s="90"/>
      <c r="E460" s="90"/>
      <c r="F460" s="35">
        <v>11600</v>
      </c>
      <c r="G460" s="35">
        <v>218</v>
      </c>
      <c r="H460" s="35">
        <v>11818</v>
      </c>
    </row>
    <row r="461" spans="1:8" x14ac:dyDescent="0.25">
      <c r="A461" s="89" t="s">
        <v>205</v>
      </c>
      <c r="B461" s="89"/>
      <c r="C461" s="99" t="s">
        <v>70</v>
      </c>
      <c r="D461" s="99"/>
      <c r="E461" s="99"/>
      <c r="F461" s="35">
        <v>11600</v>
      </c>
      <c r="G461" s="35">
        <v>218</v>
      </c>
      <c r="H461" s="35">
        <v>11818</v>
      </c>
    </row>
    <row r="462" spans="1:8" x14ac:dyDescent="0.25">
      <c r="A462" s="33"/>
      <c r="B462" s="33"/>
      <c r="C462" s="99"/>
      <c r="D462" s="99"/>
      <c r="E462" s="99"/>
      <c r="F462" s="33"/>
      <c r="G462" s="33"/>
      <c r="H462" s="33"/>
    </row>
    <row r="463" spans="1:8" x14ac:dyDescent="0.25">
      <c r="A463" s="91" t="s">
        <v>214</v>
      </c>
      <c r="B463" s="91"/>
      <c r="C463" s="91"/>
      <c r="D463" s="91"/>
      <c r="E463" s="91"/>
      <c r="F463" s="36">
        <v>19908</v>
      </c>
      <c r="G463" s="36">
        <v>0</v>
      </c>
      <c r="H463" s="36">
        <v>19908</v>
      </c>
    </row>
    <row r="464" spans="1:8" x14ac:dyDescent="0.25">
      <c r="A464" s="100" t="s">
        <v>215</v>
      </c>
      <c r="B464" s="100"/>
      <c r="C464" s="100"/>
      <c r="D464" s="100"/>
      <c r="E464" s="100"/>
      <c r="F464" s="43">
        <v>19908</v>
      </c>
      <c r="G464" s="43">
        <v>0</v>
      </c>
      <c r="H464" s="43">
        <v>19908</v>
      </c>
    </row>
    <row r="465" spans="1:8" x14ac:dyDescent="0.25">
      <c r="A465" s="92" t="s">
        <v>137</v>
      </c>
      <c r="B465" s="92"/>
      <c r="C465" s="92"/>
      <c r="D465" s="92"/>
      <c r="E465" s="92"/>
      <c r="F465" s="39">
        <v>14000</v>
      </c>
      <c r="G465" s="39">
        <v>0</v>
      </c>
      <c r="H465" s="39">
        <v>14000</v>
      </c>
    </row>
    <row r="466" spans="1:8" x14ac:dyDescent="0.25">
      <c r="A466" s="89" t="s">
        <v>138</v>
      </c>
      <c r="B466" s="89"/>
      <c r="C466" s="90" t="s">
        <v>64</v>
      </c>
      <c r="D466" s="90"/>
      <c r="E466" s="90"/>
      <c r="F466" s="35">
        <v>14000</v>
      </c>
      <c r="G466" s="35">
        <v>0</v>
      </c>
      <c r="H466" s="35">
        <v>14000</v>
      </c>
    </row>
    <row r="467" spans="1:8" x14ac:dyDescent="0.25">
      <c r="A467" s="89" t="s">
        <v>205</v>
      </c>
      <c r="B467" s="89"/>
      <c r="C467" s="99" t="s">
        <v>70</v>
      </c>
      <c r="D467" s="99"/>
      <c r="E467" s="99"/>
      <c r="F467" s="35">
        <v>14000</v>
      </c>
      <c r="G467" s="35">
        <v>0</v>
      </c>
      <c r="H467" s="35">
        <v>14000</v>
      </c>
    </row>
    <row r="468" spans="1:8" x14ac:dyDescent="0.25">
      <c r="A468" s="33"/>
      <c r="B468" s="33"/>
      <c r="C468" s="99"/>
      <c r="D468" s="99"/>
      <c r="E468" s="99"/>
      <c r="F468" s="33"/>
      <c r="G468" s="33"/>
      <c r="H468" s="33"/>
    </row>
    <row r="469" spans="1:8" x14ac:dyDescent="0.25">
      <c r="A469" s="92" t="s">
        <v>140</v>
      </c>
      <c r="B469" s="92"/>
      <c r="C469" s="92"/>
      <c r="D469" s="92"/>
      <c r="E469" s="92"/>
      <c r="F469" s="39">
        <v>5908</v>
      </c>
      <c r="G469" s="39">
        <v>0</v>
      </c>
      <c r="H469" s="39">
        <v>5908</v>
      </c>
    </row>
    <row r="470" spans="1:8" x14ac:dyDescent="0.25">
      <c r="A470" s="89" t="s">
        <v>138</v>
      </c>
      <c r="B470" s="89"/>
      <c r="C470" s="90" t="s">
        <v>64</v>
      </c>
      <c r="D470" s="90"/>
      <c r="E470" s="90"/>
      <c r="F470" s="35">
        <v>5908</v>
      </c>
      <c r="G470" s="35">
        <v>0</v>
      </c>
      <c r="H470" s="35">
        <v>5908</v>
      </c>
    </row>
    <row r="471" spans="1:8" x14ac:dyDescent="0.25">
      <c r="A471" s="89" t="s">
        <v>205</v>
      </c>
      <c r="B471" s="89"/>
      <c r="C471" s="99" t="s">
        <v>70</v>
      </c>
      <c r="D471" s="99"/>
      <c r="E471" s="99"/>
      <c r="F471" s="35">
        <v>5908</v>
      </c>
      <c r="G471" s="35">
        <v>0</v>
      </c>
      <c r="H471" s="35">
        <v>5908</v>
      </c>
    </row>
    <row r="472" spans="1:8" x14ac:dyDescent="0.25">
      <c r="A472" s="33"/>
      <c r="B472" s="33"/>
      <c r="C472" s="99"/>
      <c r="D472" s="99"/>
      <c r="E472" s="99"/>
      <c r="F472" s="33"/>
      <c r="G472" s="33"/>
      <c r="H472" s="33"/>
    </row>
    <row r="473" spans="1:8" x14ac:dyDescent="0.25">
      <c r="A473" s="91" t="s">
        <v>99</v>
      </c>
      <c r="B473" s="91"/>
      <c r="C473" s="91"/>
      <c r="D473" s="91"/>
      <c r="E473" s="91"/>
      <c r="F473" s="36">
        <v>23563</v>
      </c>
      <c r="G473" s="36">
        <v>5000</v>
      </c>
      <c r="H473" s="36">
        <v>28563</v>
      </c>
    </row>
    <row r="474" spans="1:8" x14ac:dyDescent="0.25">
      <c r="A474" s="91" t="s">
        <v>216</v>
      </c>
      <c r="B474" s="91"/>
      <c r="C474" s="91"/>
      <c r="D474" s="91"/>
      <c r="E474" s="91"/>
      <c r="F474" s="36">
        <v>0</v>
      </c>
      <c r="G474" s="36">
        <v>5000</v>
      </c>
      <c r="H474" s="36">
        <v>5000</v>
      </c>
    </row>
    <row r="475" spans="1:8" ht="22.5" customHeight="1" x14ac:dyDescent="0.25">
      <c r="A475" s="91" t="s">
        <v>217</v>
      </c>
      <c r="B475" s="91"/>
      <c r="C475" s="91"/>
      <c r="D475" s="91"/>
      <c r="E475" s="91"/>
      <c r="F475" s="36">
        <v>0</v>
      </c>
      <c r="G475" s="36">
        <v>5000</v>
      </c>
      <c r="H475" s="36">
        <v>5000</v>
      </c>
    </row>
    <row r="476" spans="1:8" x14ac:dyDescent="0.25">
      <c r="A476" s="92" t="s">
        <v>137</v>
      </c>
      <c r="B476" s="92"/>
      <c r="C476" s="92"/>
      <c r="D476" s="92"/>
      <c r="E476" s="92"/>
      <c r="F476" s="39">
        <v>0</v>
      </c>
      <c r="G476" s="39">
        <v>5000</v>
      </c>
      <c r="H476" s="39">
        <v>5000</v>
      </c>
    </row>
    <row r="477" spans="1:8" x14ac:dyDescent="0.25">
      <c r="A477" s="89" t="s">
        <v>151</v>
      </c>
      <c r="B477" s="89"/>
      <c r="C477" s="90" t="s">
        <v>72</v>
      </c>
      <c r="D477" s="90"/>
      <c r="E477" s="90"/>
      <c r="F477" s="35">
        <v>0</v>
      </c>
      <c r="G477" s="35">
        <v>5000</v>
      </c>
      <c r="H477" s="35">
        <v>5000</v>
      </c>
    </row>
    <row r="478" spans="1:8" ht="30" customHeight="1" x14ac:dyDescent="0.25">
      <c r="A478" s="89" t="s">
        <v>152</v>
      </c>
      <c r="B478" s="89"/>
      <c r="C478" s="90" t="s">
        <v>73</v>
      </c>
      <c r="D478" s="90"/>
      <c r="E478" s="90"/>
      <c r="F478" s="35">
        <v>0</v>
      </c>
      <c r="G478" s="35">
        <v>5000</v>
      </c>
      <c r="H478" s="35">
        <v>5000</v>
      </c>
    </row>
    <row r="479" spans="1:8" x14ac:dyDescent="0.25">
      <c r="A479" s="91" t="s">
        <v>218</v>
      </c>
      <c r="B479" s="91"/>
      <c r="C479" s="91"/>
      <c r="D479" s="91"/>
      <c r="E479" s="91"/>
      <c r="F479" s="36">
        <v>23563</v>
      </c>
      <c r="G479" s="36">
        <v>0</v>
      </c>
      <c r="H479" s="36">
        <v>23563</v>
      </c>
    </row>
    <row r="480" spans="1:8" x14ac:dyDescent="0.25">
      <c r="A480" s="91" t="s">
        <v>219</v>
      </c>
      <c r="B480" s="91"/>
      <c r="C480" s="91"/>
      <c r="D480" s="91"/>
      <c r="E480" s="91"/>
      <c r="F480" s="36">
        <v>23563</v>
      </c>
      <c r="G480" s="36">
        <v>0</v>
      </c>
      <c r="H480" s="36">
        <v>23563</v>
      </c>
    </row>
    <row r="481" spans="1:8" x14ac:dyDescent="0.25">
      <c r="A481" s="92" t="s">
        <v>140</v>
      </c>
      <c r="B481" s="92"/>
      <c r="C481" s="92"/>
      <c r="D481" s="92"/>
      <c r="E481" s="92"/>
      <c r="F481" s="39">
        <v>23563</v>
      </c>
      <c r="G481" s="39">
        <v>0</v>
      </c>
      <c r="H481" s="39">
        <v>23563</v>
      </c>
    </row>
    <row r="482" spans="1:8" x14ac:dyDescent="0.25">
      <c r="A482" s="89" t="s">
        <v>138</v>
      </c>
      <c r="B482" s="89"/>
      <c r="C482" s="90" t="s">
        <v>64</v>
      </c>
      <c r="D482" s="90"/>
      <c r="E482" s="90"/>
      <c r="F482" s="35">
        <v>23563</v>
      </c>
      <c r="G482" s="35">
        <v>0</v>
      </c>
      <c r="H482" s="35">
        <v>23563</v>
      </c>
    </row>
    <row r="483" spans="1:8" x14ac:dyDescent="0.25">
      <c r="A483" s="89" t="s">
        <v>148</v>
      </c>
      <c r="B483" s="89"/>
      <c r="C483" s="90" t="s">
        <v>71</v>
      </c>
      <c r="D483" s="90"/>
      <c r="E483" s="90"/>
      <c r="F483" s="35">
        <v>23563</v>
      </c>
      <c r="G483" s="35">
        <v>0</v>
      </c>
      <c r="H483" s="35">
        <v>23563</v>
      </c>
    </row>
    <row r="484" spans="1:8" x14ac:dyDescent="0.25">
      <c r="A484" s="91" t="s">
        <v>100</v>
      </c>
      <c r="B484" s="91"/>
      <c r="C484" s="91"/>
      <c r="D484" s="91"/>
      <c r="E484" s="91"/>
      <c r="F484" s="36">
        <v>37095</v>
      </c>
      <c r="G484" s="36">
        <v>10465</v>
      </c>
      <c r="H484" s="36">
        <v>47560</v>
      </c>
    </row>
    <row r="485" spans="1:8" x14ac:dyDescent="0.25">
      <c r="A485" s="91" t="s">
        <v>220</v>
      </c>
      <c r="B485" s="91"/>
      <c r="C485" s="91"/>
      <c r="D485" s="91"/>
      <c r="E485" s="91"/>
      <c r="F485" s="36">
        <v>37095</v>
      </c>
      <c r="G485" s="36">
        <v>10465</v>
      </c>
      <c r="H485" s="36">
        <v>47560</v>
      </c>
    </row>
    <row r="486" spans="1:8" x14ac:dyDescent="0.25">
      <c r="A486" s="91" t="s">
        <v>221</v>
      </c>
      <c r="B486" s="91"/>
      <c r="C486" s="91"/>
      <c r="D486" s="91"/>
      <c r="E486" s="91"/>
      <c r="F486" s="36">
        <v>37095</v>
      </c>
      <c r="G486" s="36">
        <v>10465</v>
      </c>
      <c r="H486" s="36">
        <v>47560</v>
      </c>
    </row>
    <row r="487" spans="1:8" x14ac:dyDescent="0.25">
      <c r="A487" s="92" t="s">
        <v>137</v>
      </c>
      <c r="B487" s="92"/>
      <c r="C487" s="92"/>
      <c r="D487" s="92"/>
      <c r="E487" s="92"/>
      <c r="F487" s="39">
        <v>37095</v>
      </c>
      <c r="G487" s="39">
        <v>10465</v>
      </c>
      <c r="H487" s="39">
        <v>47560</v>
      </c>
    </row>
    <row r="488" spans="1:8" x14ac:dyDescent="0.25">
      <c r="A488" s="89" t="s">
        <v>138</v>
      </c>
      <c r="B488" s="89"/>
      <c r="C488" s="90" t="s">
        <v>64</v>
      </c>
      <c r="D488" s="90"/>
      <c r="E488" s="90"/>
      <c r="F488" s="35">
        <v>37095</v>
      </c>
      <c r="G488" s="35">
        <v>10465</v>
      </c>
      <c r="H488" s="35">
        <v>47560</v>
      </c>
    </row>
    <row r="489" spans="1:8" x14ac:dyDescent="0.25">
      <c r="A489" s="89" t="s">
        <v>148</v>
      </c>
      <c r="B489" s="89"/>
      <c r="C489" s="90" t="s">
        <v>71</v>
      </c>
      <c r="D489" s="90"/>
      <c r="E489" s="90"/>
      <c r="F489" s="35">
        <v>37095</v>
      </c>
      <c r="G489" s="35">
        <v>10465</v>
      </c>
      <c r="H489" s="35">
        <v>47560</v>
      </c>
    </row>
    <row r="490" spans="1:8" x14ac:dyDescent="0.25">
      <c r="A490" s="91" t="s">
        <v>101</v>
      </c>
      <c r="B490" s="91"/>
      <c r="C490" s="91"/>
      <c r="D490" s="91"/>
      <c r="E490" s="91"/>
      <c r="F490" s="36">
        <v>23407</v>
      </c>
      <c r="G490" s="36">
        <v>0</v>
      </c>
      <c r="H490" s="36">
        <v>23407</v>
      </c>
    </row>
    <row r="491" spans="1:8" x14ac:dyDescent="0.25">
      <c r="A491" s="91" t="s">
        <v>222</v>
      </c>
      <c r="B491" s="91"/>
      <c r="C491" s="91"/>
      <c r="D491" s="91"/>
      <c r="E491" s="91"/>
      <c r="F491" s="36">
        <v>5415</v>
      </c>
      <c r="G491" s="36">
        <v>0</v>
      </c>
      <c r="H491" s="36">
        <v>5415</v>
      </c>
    </row>
    <row r="492" spans="1:8" x14ac:dyDescent="0.25">
      <c r="A492" s="91" t="s">
        <v>223</v>
      </c>
      <c r="B492" s="91"/>
      <c r="C492" s="91"/>
      <c r="D492" s="91"/>
      <c r="E492" s="91"/>
      <c r="F492" s="36">
        <v>5415</v>
      </c>
      <c r="G492" s="36">
        <v>0</v>
      </c>
      <c r="H492" s="36">
        <v>5415</v>
      </c>
    </row>
    <row r="493" spans="1:8" x14ac:dyDescent="0.25">
      <c r="A493" s="92" t="s">
        <v>137</v>
      </c>
      <c r="B493" s="92"/>
      <c r="C493" s="92"/>
      <c r="D493" s="92"/>
      <c r="E493" s="92"/>
      <c r="F493" s="39">
        <v>5415</v>
      </c>
      <c r="G493" s="39">
        <v>0</v>
      </c>
      <c r="H493" s="39">
        <v>5415</v>
      </c>
    </row>
    <row r="494" spans="1:8" x14ac:dyDescent="0.25">
      <c r="A494" s="89" t="s">
        <v>138</v>
      </c>
      <c r="B494" s="89"/>
      <c r="C494" s="90" t="s">
        <v>64</v>
      </c>
      <c r="D494" s="90"/>
      <c r="E494" s="90"/>
      <c r="F494" s="35">
        <v>5415</v>
      </c>
      <c r="G494" s="35">
        <v>0</v>
      </c>
      <c r="H494" s="35">
        <v>5415</v>
      </c>
    </row>
    <row r="495" spans="1:8" x14ac:dyDescent="0.25">
      <c r="A495" s="89" t="s">
        <v>148</v>
      </c>
      <c r="B495" s="89"/>
      <c r="C495" s="90" t="s">
        <v>71</v>
      </c>
      <c r="D495" s="90"/>
      <c r="E495" s="90"/>
      <c r="F495" s="35">
        <v>5415</v>
      </c>
      <c r="G495" s="35">
        <v>0</v>
      </c>
      <c r="H495" s="35">
        <v>5415</v>
      </c>
    </row>
    <row r="496" spans="1:8" x14ac:dyDescent="0.25">
      <c r="A496" s="91" t="s">
        <v>224</v>
      </c>
      <c r="B496" s="91"/>
      <c r="C496" s="91"/>
      <c r="D496" s="91"/>
      <c r="E496" s="91"/>
      <c r="F496" s="36">
        <v>6392</v>
      </c>
      <c r="G496" s="36">
        <v>0</v>
      </c>
      <c r="H496" s="36">
        <v>6392</v>
      </c>
    </row>
    <row r="497" spans="1:8" x14ac:dyDescent="0.25">
      <c r="A497" s="91" t="s">
        <v>225</v>
      </c>
      <c r="B497" s="91"/>
      <c r="C497" s="91"/>
      <c r="D497" s="91"/>
      <c r="E497" s="91"/>
      <c r="F497" s="36">
        <v>6392</v>
      </c>
      <c r="G497" s="36">
        <v>0</v>
      </c>
      <c r="H497" s="36">
        <v>6392</v>
      </c>
    </row>
    <row r="498" spans="1:8" x14ac:dyDescent="0.25">
      <c r="A498" s="92" t="s">
        <v>137</v>
      </c>
      <c r="B498" s="92"/>
      <c r="C498" s="92"/>
      <c r="D498" s="92"/>
      <c r="E498" s="92"/>
      <c r="F498" s="39">
        <v>3892</v>
      </c>
      <c r="G498" s="39">
        <v>0</v>
      </c>
      <c r="H498" s="39">
        <v>3892</v>
      </c>
    </row>
    <row r="499" spans="1:8" x14ac:dyDescent="0.25">
      <c r="A499" s="89" t="s">
        <v>138</v>
      </c>
      <c r="B499" s="89"/>
      <c r="C499" s="90" t="s">
        <v>64</v>
      </c>
      <c r="D499" s="90"/>
      <c r="E499" s="90"/>
      <c r="F499" s="35">
        <v>3892</v>
      </c>
      <c r="G499" s="35">
        <v>0</v>
      </c>
      <c r="H499" s="35">
        <v>3892</v>
      </c>
    </row>
    <row r="500" spans="1:8" x14ac:dyDescent="0.25">
      <c r="A500" s="89" t="s">
        <v>148</v>
      </c>
      <c r="B500" s="89"/>
      <c r="C500" s="90" t="s">
        <v>71</v>
      </c>
      <c r="D500" s="90"/>
      <c r="E500" s="90"/>
      <c r="F500" s="35">
        <v>3892</v>
      </c>
      <c r="G500" s="35">
        <v>0</v>
      </c>
      <c r="H500" s="35">
        <v>3892</v>
      </c>
    </row>
    <row r="501" spans="1:8" x14ac:dyDescent="0.25">
      <c r="A501" s="92" t="s">
        <v>140</v>
      </c>
      <c r="B501" s="92"/>
      <c r="C501" s="92"/>
      <c r="D501" s="92"/>
      <c r="E501" s="92"/>
      <c r="F501" s="39">
        <v>2500</v>
      </c>
      <c r="G501" s="39">
        <v>0</v>
      </c>
      <c r="H501" s="39">
        <v>2500</v>
      </c>
    </row>
    <row r="502" spans="1:8" x14ac:dyDescent="0.25">
      <c r="A502" s="89" t="s">
        <v>138</v>
      </c>
      <c r="B502" s="89"/>
      <c r="C502" s="90" t="s">
        <v>64</v>
      </c>
      <c r="D502" s="90"/>
      <c r="E502" s="90"/>
      <c r="F502" s="35">
        <v>2500</v>
      </c>
      <c r="G502" s="35">
        <v>0</v>
      </c>
      <c r="H502" s="35">
        <v>2500</v>
      </c>
    </row>
    <row r="503" spans="1:8" x14ac:dyDescent="0.25">
      <c r="A503" s="89" t="s">
        <v>148</v>
      </c>
      <c r="B503" s="89"/>
      <c r="C503" s="90" t="s">
        <v>71</v>
      </c>
      <c r="D503" s="90"/>
      <c r="E503" s="90"/>
      <c r="F503" s="35">
        <v>2500</v>
      </c>
      <c r="G503" s="35">
        <v>0</v>
      </c>
      <c r="H503" s="35">
        <v>2500</v>
      </c>
    </row>
    <row r="504" spans="1:8" x14ac:dyDescent="0.25">
      <c r="A504" s="91" t="s">
        <v>218</v>
      </c>
      <c r="B504" s="91"/>
      <c r="C504" s="91"/>
      <c r="D504" s="91"/>
      <c r="E504" s="91"/>
      <c r="F504" s="36">
        <v>11600</v>
      </c>
      <c r="G504" s="36">
        <v>0</v>
      </c>
      <c r="H504" s="36">
        <v>11600</v>
      </c>
    </row>
    <row r="505" spans="1:8" x14ac:dyDescent="0.25">
      <c r="A505" s="91" t="s">
        <v>219</v>
      </c>
      <c r="B505" s="91"/>
      <c r="C505" s="91"/>
      <c r="D505" s="91"/>
      <c r="E505" s="91"/>
      <c r="F505" s="36">
        <v>11600</v>
      </c>
      <c r="G505" s="36">
        <v>0</v>
      </c>
      <c r="H505" s="36">
        <v>11600</v>
      </c>
    </row>
    <row r="506" spans="1:8" x14ac:dyDescent="0.25">
      <c r="A506" s="92" t="s">
        <v>137</v>
      </c>
      <c r="B506" s="92"/>
      <c r="C506" s="92"/>
      <c r="D506" s="92"/>
      <c r="E506" s="92"/>
      <c r="F506" s="39">
        <v>7600</v>
      </c>
      <c r="G506" s="39">
        <v>0</v>
      </c>
      <c r="H506" s="39">
        <v>7600</v>
      </c>
    </row>
    <row r="507" spans="1:8" x14ac:dyDescent="0.25">
      <c r="A507" s="89" t="s">
        <v>138</v>
      </c>
      <c r="B507" s="89"/>
      <c r="C507" s="90" t="s">
        <v>64</v>
      </c>
      <c r="D507" s="90"/>
      <c r="E507" s="90"/>
      <c r="F507" s="35">
        <v>7600</v>
      </c>
      <c r="G507" s="35">
        <v>0</v>
      </c>
      <c r="H507" s="35">
        <v>7600</v>
      </c>
    </row>
    <row r="508" spans="1:8" x14ac:dyDescent="0.25">
      <c r="A508" s="89" t="s">
        <v>148</v>
      </c>
      <c r="B508" s="89"/>
      <c r="C508" s="90" t="s">
        <v>71</v>
      </c>
      <c r="D508" s="90"/>
      <c r="E508" s="90"/>
      <c r="F508" s="35">
        <v>7600</v>
      </c>
      <c r="G508" s="35">
        <v>0</v>
      </c>
      <c r="H508" s="35">
        <v>7600</v>
      </c>
    </row>
    <row r="509" spans="1:8" x14ac:dyDescent="0.25">
      <c r="A509" s="92" t="s">
        <v>140</v>
      </c>
      <c r="B509" s="92"/>
      <c r="C509" s="92"/>
      <c r="D509" s="92"/>
      <c r="E509" s="92"/>
      <c r="F509" s="39">
        <v>4000</v>
      </c>
      <c r="G509" s="39">
        <v>0</v>
      </c>
      <c r="H509" s="39">
        <v>4000</v>
      </c>
    </row>
    <row r="510" spans="1:8" x14ac:dyDescent="0.25">
      <c r="A510" s="89" t="s">
        <v>138</v>
      </c>
      <c r="B510" s="89"/>
      <c r="C510" s="90" t="s">
        <v>64</v>
      </c>
      <c r="D510" s="90"/>
      <c r="E510" s="90"/>
      <c r="F510" s="35">
        <v>4000</v>
      </c>
      <c r="G510" s="35">
        <v>0</v>
      </c>
      <c r="H510" s="35">
        <v>4000</v>
      </c>
    </row>
    <row r="511" spans="1:8" x14ac:dyDescent="0.25">
      <c r="A511" s="89" t="s">
        <v>148</v>
      </c>
      <c r="B511" s="89"/>
      <c r="C511" s="90" t="s">
        <v>71</v>
      </c>
      <c r="D511" s="90"/>
      <c r="E511" s="90"/>
      <c r="F511" s="35">
        <v>4000</v>
      </c>
      <c r="G511" s="35">
        <v>0</v>
      </c>
      <c r="H511" s="35">
        <v>4000</v>
      </c>
    </row>
    <row r="512" spans="1:8" x14ac:dyDescent="0.25">
      <c r="A512" s="91" t="s">
        <v>102</v>
      </c>
      <c r="B512" s="91"/>
      <c r="C512" s="91"/>
      <c r="D512" s="91"/>
      <c r="E512" s="91"/>
      <c r="F512" s="36">
        <v>408056</v>
      </c>
      <c r="G512" s="36">
        <v>0</v>
      </c>
      <c r="H512" s="36">
        <v>408056</v>
      </c>
    </row>
    <row r="513" spans="1:8" x14ac:dyDescent="0.25">
      <c r="A513" s="91" t="s">
        <v>226</v>
      </c>
      <c r="B513" s="91"/>
      <c r="C513" s="91"/>
      <c r="D513" s="91"/>
      <c r="E513" s="91"/>
      <c r="F513" s="36">
        <v>408056</v>
      </c>
      <c r="G513" s="36">
        <v>0</v>
      </c>
      <c r="H513" s="36">
        <v>408056</v>
      </c>
    </row>
    <row r="514" spans="1:8" x14ac:dyDescent="0.25">
      <c r="A514" s="91" t="s">
        <v>227</v>
      </c>
      <c r="B514" s="91"/>
      <c r="C514" s="91"/>
      <c r="D514" s="91"/>
      <c r="E514" s="91"/>
      <c r="F514" s="36">
        <v>408056</v>
      </c>
      <c r="G514" s="36">
        <v>0</v>
      </c>
      <c r="H514" s="36">
        <v>408056</v>
      </c>
    </row>
    <row r="515" spans="1:8" x14ac:dyDescent="0.25">
      <c r="A515" s="92" t="s">
        <v>137</v>
      </c>
      <c r="B515" s="92"/>
      <c r="C515" s="92"/>
      <c r="D515" s="92"/>
      <c r="E515" s="92"/>
      <c r="F515" s="39">
        <v>272102</v>
      </c>
      <c r="G515" s="39">
        <v>0</v>
      </c>
      <c r="H515" s="39">
        <v>272102</v>
      </c>
    </row>
    <row r="516" spans="1:8" x14ac:dyDescent="0.25">
      <c r="A516" s="89" t="s">
        <v>138</v>
      </c>
      <c r="B516" s="89"/>
      <c r="C516" s="90" t="s">
        <v>64</v>
      </c>
      <c r="D516" s="90"/>
      <c r="E516" s="90"/>
      <c r="F516" s="35">
        <v>272102</v>
      </c>
      <c r="G516" s="35">
        <v>0</v>
      </c>
      <c r="H516" s="35">
        <v>272102</v>
      </c>
    </row>
    <row r="517" spans="1:8" x14ac:dyDescent="0.25">
      <c r="A517" s="89" t="s">
        <v>150</v>
      </c>
      <c r="B517" s="89"/>
      <c r="C517" s="90" t="s">
        <v>65</v>
      </c>
      <c r="D517" s="90"/>
      <c r="E517" s="90"/>
      <c r="F517" s="35">
        <v>247667</v>
      </c>
      <c r="G517" s="35">
        <v>0</v>
      </c>
      <c r="H517" s="35">
        <v>247667</v>
      </c>
    </row>
    <row r="518" spans="1:8" x14ac:dyDescent="0.25">
      <c r="A518" s="89" t="s">
        <v>139</v>
      </c>
      <c r="B518" s="89"/>
      <c r="C518" s="90" t="s">
        <v>66</v>
      </c>
      <c r="D518" s="90"/>
      <c r="E518" s="90"/>
      <c r="F518" s="35">
        <v>24435</v>
      </c>
      <c r="G518" s="35">
        <v>0</v>
      </c>
      <c r="H518" s="35">
        <v>24435</v>
      </c>
    </row>
    <row r="519" spans="1:8" x14ac:dyDescent="0.25">
      <c r="A519" s="92" t="s">
        <v>156</v>
      </c>
      <c r="B519" s="92"/>
      <c r="C519" s="92"/>
      <c r="D519" s="92"/>
      <c r="E519" s="92"/>
      <c r="F519" s="39">
        <v>354</v>
      </c>
      <c r="G519" s="39">
        <v>0</v>
      </c>
      <c r="H519" s="39">
        <v>354</v>
      </c>
    </row>
    <row r="520" spans="1:8" x14ac:dyDescent="0.25">
      <c r="A520" s="89" t="s">
        <v>138</v>
      </c>
      <c r="B520" s="89"/>
      <c r="C520" s="90" t="s">
        <v>64</v>
      </c>
      <c r="D520" s="90"/>
      <c r="E520" s="90"/>
      <c r="F520" s="35">
        <v>354</v>
      </c>
      <c r="G520" s="35">
        <v>0</v>
      </c>
      <c r="H520" s="35">
        <v>354</v>
      </c>
    </row>
    <row r="521" spans="1:8" x14ac:dyDescent="0.25">
      <c r="A521" s="89" t="s">
        <v>139</v>
      </c>
      <c r="B521" s="89"/>
      <c r="C521" s="90" t="s">
        <v>66</v>
      </c>
      <c r="D521" s="90"/>
      <c r="E521" s="90"/>
      <c r="F521" s="35">
        <v>354</v>
      </c>
      <c r="G521" s="35">
        <v>0</v>
      </c>
      <c r="H521" s="35">
        <v>354</v>
      </c>
    </row>
    <row r="522" spans="1:8" x14ac:dyDescent="0.25">
      <c r="A522" s="92" t="s">
        <v>140</v>
      </c>
      <c r="B522" s="92"/>
      <c r="C522" s="92"/>
      <c r="D522" s="92"/>
      <c r="E522" s="92"/>
      <c r="F522" s="39">
        <v>134740</v>
      </c>
      <c r="G522" s="39">
        <v>0</v>
      </c>
      <c r="H522" s="39">
        <v>134740</v>
      </c>
    </row>
    <row r="523" spans="1:8" x14ac:dyDescent="0.25">
      <c r="A523" s="89" t="s">
        <v>138</v>
      </c>
      <c r="B523" s="89"/>
      <c r="C523" s="90" t="s">
        <v>64</v>
      </c>
      <c r="D523" s="90"/>
      <c r="E523" s="90"/>
      <c r="F523" s="35">
        <v>131421</v>
      </c>
      <c r="G523" s="35">
        <v>0</v>
      </c>
      <c r="H523" s="35">
        <v>131421</v>
      </c>
    </row>
    <row r="524" spans="1:8" x14ac:dyDescent="0.25">
      <c r="A524" s="89" t="s">
        <v>150</v>
      </c>
      <c r="B524" s="89"/>
      <c r="C524" s="90" t="s">
        <v>65</v>
      </c>
      <c r="D524" s="90"/>
      <c r="E524" s="90"/>
      <c r="F524" s="35">
        <v>86396</v>
      </c>
      <c r="G524" s="35">
        <v>0</v>
      </c>
      <c r="H524" s="35">
        <v>86396</v>
      </c>
    </row>
    <row r="525" spans="1:8" x14ac:dyDescent="0.25">
      <c r="A525" s="89" t="s">
        <v>139</v>
      </c>
      <c r="B525" s="89"/>
      <c r="C525" s="90" t="s">
        <v>66</v>
      </c>
      <c r="D525" s="90"/>
      <c r="E525" s="90"/>
      <c r="F525" s="35">
        <v>44097</v>
      </c>
      <c r="G525" s="35">
        <v>0</v>
      </c>
      <c r="H525" s="35">
        <v>44097</v>
      </c>
    </row>
    <row r="526" spans="1:8" x14ac:dyDescent="0.25">
      <c r="A526" s="89" t="s">
        <v>144</v>
      </c>
      <c r="B526" s="89"/>
      <c r="C526" s="90" t="s">
        <v>67</v>
      </c>
      <c r="D526" s="90"/>
      <c r="E526" s="90"/>
      <c r="F526" s="35">
        <v>928</v>
      </c>
      <c r="G526" s="35">
        <v>0</v>
      </c>
      <c r="H526" s="35">
        <v>928</v>
      </c>
    </row>
    <row r="527" spans="1:8" x14ac:dyDescent="0.25">
      <c r="A527" s="89" t="s">
        <v>151</v>
      </c>
      <c r="B527" s="89"/>
      <c r="C527" s="90" t="s">
        <v>72</v>
      </c>
      <c r="D527" s="90"/>
      <c r="E527" s="90"/>
      <c r="F527" s="35">
        <v>3319</v>
      </c>
      <c r="G527" s="35">
        <v>0</v>
      </c>
      <c r="H527" s="35">
        <v>3319</v>
      </c>
    </row>
    <row r="528" spans="1:8" x14ac:dyDescent="0.25">
      <c r="A528" s="89" t="s">
        <v>152</v>
      </c>
      <c r="B528" s="89"/>
      <c r="C528" s="90" t="s">
        <v>73</v>
      </c>
      <c r="D528" s="90"/>
      <c r="E528" s="90"/>
      <c r="F528" s="35">
        <v>3319</v>
      </c>
      <c r="G528" s="35">
        <v>0</v>
      </c>
      <c r="H528" s="35">
        <v>3319</v>
      </c>
    </row>
    <row r="529" spans="1:11" x14ac:dyDescent="0.25">
      <c r="A529" s="93" t="s">
        <v>142</v>
      </c>
      <c r="B529" s="93"/>
      <c r="C529" s="93"/>
      <c r="D529" s="93"/>
      <c r="E529" s="93"/>
      <c r="F529" s="44">
        <v>860</v>
      </c>
      <c r="G529" s="44">
        <v>0</v>
      </c>
      <c r="H529" s="44">
        <v>860</v>
      </c>
    </row>
    <row r="530" spans="1:11" x14ac:dyDescent="0.25">
      <c r="A530" s="89" t="s">
        <v>138</v>
      </c>
      <c r="B530" s="89"/>
      <c r="C530" s="90" t="s">
        <v>64</v>
      </c>
      <c r="D530" s="90"/>
      <c r="E530" s="90"/>
      <c r="F530" s="35">
        <v>860</v>
      </c>
      <c r="G530" s="35">
        <v>0</v>
      </c>
      <c r="H530" s="35">
        <v>860</v>
      </c>
    </row>
    <row r="531" spans="1:11" x14ac:dyDescent="0.25">
      <c r="A531" s="89" t="s">
        <v>139</v>
      </c>
      <c r="B531" s="89"/>
      <c r="C531" s="90" t="s">
        <v>66</v>
      </c>
      <c r="D531" s="90"/>
      <c r="E531" s="90"/>
      <c r="F531" s="35">
        <v>860</v>
      </c>
      <c r="G531" s="35">
        <v>0</v>
      </c>
      <c r="H531" s="35">
        <v>860</v>
      </c>
    </row>
    <row r="532" spans="1:11" x14ac:dyDescent="0.25">
      <c r="A532" s="33"/>
      <c r="B532" s="33"/>
      <c r="C532" s="33"/>
      <c r="D532" s="33"/>
      <c r="E532" s="33"/>
      <c r="F532" s="33"/>
      <c r="G532" s="33"/>
      <c r="H532" s="33"/>
    </row>
    <row r="533" spans="1:11" x14ac:dyDescent="0.25">
      <c r="A533" s="33"/>
      <c r="B533" s="33"/>
      <c r="C533" s="33"/>
      <c r="D533" s="33"/>
      <c r="E533" s="33"/>
      <c r="F533" s="33"/>
      <c r="G533" s="33"/>
      <c r="H533" s="33"/>
    </row>
    <row r="537" spans="1:11" x14ac:dyDescent="0.25">
      <c r="A537" s="45" t="s">
        <v>228</v>
      </c>
      <c r="B537" s="45"/>
      <c r="C537" s="45"/>
      <c r="D537" s="2"/>
      <c r="E537" s="2"/>
      <c r="F537" s="2"/>
      <c r="G537" s="2"/>
      <c r="H537" s="2"/>
      <c r="I537" s="2"/>
      <c r="J537" s="2"/>
      <c r="K537" s="2"/>
    </row>
    <row r="538" spans="1:1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x14ac:dyDescent="0.25">
      <c r="A539" s="2" t="s">
        <v>243</v>
      </c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x14ac:dyDescent="0.25">
      <c r="A540" s="53" t="s">
        <v>235</v>
      </c>
      <c r="B540" s="51"/>
      <c r="C540" s="2"/>
      <c r="D540" s="2"/>
      <c r="E540" s="2"/>
      <c r="F540" s="2"/>
      <c r="G540" s="2"/>
      <c r="H540" s="2"/>
      <c r="I540" s="2"/>
      <c r="J540" s="2"/>
      <c r="K540" s="2"/>
    </row>
    <row r="541" spans="1:11" x14ac:dyDescent="0.25">
      <c r="A541" s="53" t="s">
        <v>236</v>
      </c>
      <c r="B541" s="51"/>
      <c r="C541" s="2"/>
      <c r="D541" s="2"/>
      <c r="E541" s="2"/>
      <c r="F541" s="2"/>
      <c r="G541" s="2"/>
      <c r="H541" s="2"/>
      <c r="I541" s="2"/>
      <c r="J541" s="2"/>
      <c r="K541" s="2"/>
    </row>
    <row r="542" spans="1:11" x14ac:dyDescent="0.25">
      <c r="A542" s="53" t="s">
        <v>237</v>
      </c>
      <c r="B542" s="51"/>
      <c r="C542" s="2"/>
      <c r="D542" s="2"/>
      <c r="E542" s="2"/>
      <c r="F542" s="2"/>
      <c r="G542" s="2"/>
      <c r="H542" s="2"/>
      <c r="I542" s="2"/>
      <c r="J542" s="2"/>
      <c r="K542" s="2"/>
    </row>
    <row r="543" spans="1:1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x14ac:dyDescent="0.25">
      <c r="A545" s="2"/>
      <c r="B545" s="2"/>
      <c r="C545" s="2"/>
      <c r="D545" s="2"/>
      <c r="E545" s="2"/>
      <c r="F545" s="2"/>
      <c r="G545" s="45" t="s">
        <v>242</v>
      </c>
      <c r="H545" s="45"/>
      <c r="K545" s="45"/>
    </row>
    <row r="546" spans="1:11" x14ac:dyDescent="0.25">
      <c r="A546" s="2"/>
      <c r="B546" s="2"/>
      <c r="C546" s="2"/>
      <c r="D546" s="2"/>
      <c r="E546" s="2"/>
      <c r="F546" s="2"/>
      <c r="G546" s="45" t="s">
        <v>244</v>
      </c>
      <c r="H546" s="45"/>
      <c r="K546" s="45"/>
    </row>
    <row r="547" spans="1:1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</sheetData>
  <mergeCells count="792">
    <mergeCell ref="A280:B280"/>
    <mergeCell ref="C280:E280"/>
    <mergeCell ref="A281:B281"/>
    <mergeCell ref="C281:E281"/>
    <mergeCell ref="A276:E276"/>
    <mergeCell ref="A277:E277"/>
    <mergeCell ref="A278:B278"/>
    <mergeCell ref="C278:E278"/>
    <mergeCell ref="A279:B279"/>
    <mergeCell ref="C279:E279"/>
    <mergeCell ref="A529:E529"/>
    <mergeCell ref="A530:B530"/>
    <mergeCell ref="C530:E530"/>
    <mergeCell ref="A531:B531"/>
    <mergeCell ref="C531:E531"/>
    <mergeCell ref="A6:I6"/>
    <mergeCell ref="A9:E9"/>
    <mergeCell ref="A526:B526"/>
    <mergeCell ref="C526:E526"/>
    <mergeCell ref="A527:B527"/>
    <mergeCell ref="C527:E527"/>
    <mergeCell ref="A528:B528"/>
    <mergeCell ref="C528:E528"/>
    <mergeCell ref="A522:E522"/>
    <mergeCell ref="A523:B523"/>
    <mergeCell ref="C523:E523"/>
    <mergeCell ref="A524:B524"/>
    <mergeCell ref="C524:E524"/>
    <mergeCell ref="A525:B525"/>
    <mergeCell ref="C525:E525"/>
    <mergeCell ref="A518:B518"/>
    <mergeCell ref="C518:E518"/>
    <mergeCell ref="A519:E519"/>
    <mergeCell ref="A520:B520"/>
    <mergeCell ref="C520:E520"/>
    <mergeCell ref="A521:B521"/>
    <mergeCell ref="C521:E521"/>
    <mergeCell ref="A512:E512"/>
    <mergeCell ref="A513:E513"/>
    <mergeCell ref="A514:E514"/>
    <mergeCell ref="A515:E515"/>
    <mergeCell ref="A516:B516"/>
    <mergeCell ref="C516:E516"/>
    <mergeCell ref="A517:B517"/>
    <mergeCell ref="C517:E517"/>
    <mergeCell ref="A506:E506"/>
    <mergeCell ref="A507:B507"/>
    <mergeCell ref="C507:E507"/>
    <mergeCell ref="A508:B508"/>
    <mergeCell ref="C508:E508"/>
    <mergeCell ref="A509:E509"/>
    <mergeCell ref="A510:B510"/>
    <mergeCell ref="C510:E510"/>
    <mergeCell ref="A511:B511"/>
    <mergeCell ref="C511:E511"/>
    <mergeCell ref="A500:B500"/>
    <mergeCell ref="C500:E500"/>
    <mergeCell ref="A501:E501"/>
    <mergeCell ref="A502:B502"/>
    <mergeCell ref="C502:E502"/>
    <mergeCell ref="A503:B503"/>
    <mergeCell ref="C503:E503"/>
    <mergeCell ref="A504:E504"/>
    <mergeCell ref="A505:E505"/>
    <mergeCell ref="A494:B494"/>
    <mergeCell ref="C494:E494"/>
    <mergeCell ref="A495:B495"/>
    <mergeCell ref="C495:E495"/>
    <mergeCell ref="A496:E496"/>
    <mergeCell ref="A497:E497"/>
    <mergeCell ref="A498:E498"/>
    <mergeCell ref="A499:B499"/>
    <mergeCell ref="C499:E499"/>
    <mergeCell ref="A487:E487"/>
    <mergeCell ref="A488:B488"/>
    <mergeCell ref="C488:E488"/>
    <mergeCell ref="A489:B489"/>
    <mergeCell ref="C489:E489"/>
    <mergeCell ref="A490:E490"/>
    <mergeCell ref="A491:E491"/>
    <mergeCell ref="A492:E492"/>
    <mergeCell ref="A493:E493"/>
    <mergeCell ref="A480:E480"/>
    <mergeCell ref="A481:E481"/>
    <mergeCell ref="A482:B482"/>
    <mergeCell ref="C482:E482"/>
    <mergeCell ref="A483:B483"/>
    <mergeCell ref="C483:E483"/>
    <mergeCell ref="A484:E484"/>
    <mergeCell ref="A485:E485"/>
    <mergeCell ref="A486:E486"/>
    <mergeCell ref="A475:E475"/>
    <mergeCell ref="A476:E476"/>
    <mergeCell ref="A477:B477"/>
    <mergeCell ref="C477:E477"/>
    <mergeCell ref="A478:B478"/>
    <mergeCell ref="C478:E478"/>
    <mergeCell ref="A479:E479"/>
    <mergeCell ref="A467:B467"/>
    <mergeCell ref="C467:E468"/>
    <mergeCell ref="A469:E469"/>
    <mergeCell ref="A470:B470"/>
    <mergeCell ref="C470:E470"/>
    <mergeCell ref="A471:B471"/>
    <mergeCell ref="C471:E472"/>
    <mergeCell ref="A473:E473"/>
    <mergeCell ref="A474:E474"/>
    <mergeCell ref="A460:B460"/>
    <mergeCell ref="C460:E460"/>
    <mergeCell ref="A461:B461"/>
    <mergeCell ref="C461:E462"/>
    <mergeCell ref="A463:E463"/>
    <mergeCell ref="A464:E464"/>
    <mergeCell ref="A465:E465"/>
    <mergeCell ref="A466:B466"/>
    <mergeCell ref="C466:E466"/>
    <mergeCell ref="A452:B452"/>
    <mergeCell ref="C452:E453"/>
    <mergeCell ref="A454:E454"/>
    <mergeCell ref="A455:E455"/>
    <mergeCell ref="A456:B456"/>
    <mergeCell ref="C456:E456"/>
    <mergeCell ref="A457:B457"/>
    <mergeCell ref="C457:E458"/>
    <mergeCell ref="A459:E459"/>
    <mergeCell ref="A445:E445"/>
    <mergeCell ref="A446:E446"/>
    <mergeCell ref="A447:B447"/>
    <mergeCell ref="C447:E447"/>
    <mergeCell ref="A448:B448"/>
    <mergeCell ref="C448:E449"/>
    <mergeCell ref="A450:E450"/>
    <mergeCell ref="A451:B451"/>
    <mergeCell ref="C451:E451"/>
    <mergeCell ref="A439:B439"/>
    <mergeCell ref="C439:E440"/>
    <mergeCell ref="A441:E441"/>
    <mergeCell ref="A442:B442"/>
    <mergeCell ref="C442:E442"/>
    <mergeCell ref="A443:B443"/>
    <mergeCell ref="C443:E444"/>
    <mergeCell ref="A433:B433"/>
    <mergeCell ref="C433:E433"/>
    <mergeCell ref="A434:E434"/>
    <mergeCell ref="A435:E435"/>
    <mergeCell ref="A436:E436"/>
    <mergeCell ref="A437:E437"/>
    <mergeCell ref="A438:B438"/>
    <mergeCell ref="C438:E438"/>
    <mergeCell ref="A425:B425"/>
    <mergeCell ref="C425:E425"/>
    <mergeCell ref="A426:B426"/>
    <mergeCell ref="C426:E427"/>
    <mergeCell ref="A428:E428"/>
    <mergeCell ref="A429:E429"/>
    <mergeCell ref="A430:E430"/>
    <mergeCell ref="A431:E431"/>
    <mergeCell ref="A432:B432"/>
    <mergeCell ref="C432:E432"/>
    <mergeCell ref="A417:B417"/>
    <mergeCell ref="C417:E418"/>
    <mergeCell ref="A419:E419"/>
    <mergeCell ref="A420:E420"/>
    <mergeCell ref="A421:B421"/>
    <mergeCell ref="C421:E421"/>
    <mergeCell ref="A422:B422"/>
    <mergeCell ref="C422:E423"/>
    <mergeCell ref="A424:E424"/>
    <mergeCell ref="A411:B411"/>
    <mergeCell ref="C411:E411"/>
    <mergeCell ref="A412:B412"/>
    <mergeCell ref="C412:E412"/>
    <mergeCell ref="A413:E413"/>
    <mergeCell ref="A414:E414"/>
    <mergeCell ref="A415:E415"/>
    <mergeCell ref="A416:B416"/>
    <mergeCell ref="C416:E416"/>
    <mergeCell ref="A405:E405"/>
    <mergeCell ref="A406:E406"/>
    <mergeCell ref="A407:B407"/>
    <mergeCell ref="C407:E407"/>
    <mergeCell ref="A408:B408"/>
    <mergeCell ref="C408:E408"/>
    <mergeCell ref="A409:E409"/>
    <mergeCell ref="A410:B410"/>
    <mergeCell ref="C410:E410"/>
    <mergeCell ref="A398:B398"/>
    <mergeCell ref="C398:E398"/>
    <mergeCell ref="A399:B399"/>
    <mergeCell ref="C399:E400"/>
    <mergeCell ref="A401:E401"/>
    <mergeCell ref="A402:B402"/>
    <mergeCell ref="C402:E402"/>
    <mergeCell ref="A403:B403"/>
    <mergeCell ref="C403:E404"/>
    <mergeCell ref="A388:B388"/>
    <mergeCell ref="C388:E388"/>
    <mergeCell ref="A390:E390"/>
    <mergeCell ref="A394:E394"/>
    <mergeCell ref="A395:E395"/>
    <mergeCell ref="A396:E396"/>
    <mergeCell ref="A397:E397"/>
    <mergeCell ref="A387:B387"/>
    <mergeCell ref="C387:E387"/>
    <mergeCell ref="A391:B391"/>
    <mergeCell ref="C391:E391"/>
    <mergeCell ref="A389:B389"/>
    <mergeCell ref="C389:E389"/>
    <mergeCell ref="A392:B392"/>
    <mergeCell ref="C392:E392"/>
    <mergeCell ref="A393:B393"/>
    <mergeCell ref="C393:E393"/>
    <mergeCell ref="A386:B386"/>
    <mergeCell ref="C386:E386"/>
    <mergeCell ref="A268:B268"/>
    <mergeCell ref="C268:E268"/>
    <mergeCell ref="A213:B213"/>
    <mergeCell ref="C213:E213"/>
    <mergeCell ref="A216:B216"/>
    <mergeCell ref="C216:E216"/>
    <mergeCell ref="A217:B217"/>
    <mergeCell ref="C217:E217"/>
    <mergeCell ref="A260:B260"/>
    <mergeCell ref="C260:E260"/>
    <mergeCell ref="A258:B258"/>
    <mergeCell ref="C258:E258"/>
    <mergeCell ref="A259:E259"/>
    <mergeCell ref="A261:B261"/>
    <mergeCell ref="C261:E261"/>
    <mergeCell ref="A257:B257"/>
    <mergeCell ref="C257:E257"/>
    <mergeCell ref="A253:B253"/>
    <mergeCell ref="C253:E253"/>
    <mergeCell ref="A380:B380"/>
    <mergeCell ref="C380:E380"/>
    <mergeCell ref="A381:B381"/>
    <mergeCell ref="A160:E160"/>
    <mergeCell ref="A163:E163"/>
    <mergeCell ref="A164:B164"/>
    <mergeCell ref="C164:E164"/>
    <mergeCell ref="A177:E177"/>
    <mergeCell ref="A178:E178"/>
    <mergeCell ref="A179:B179"/>
    <mergeCell ref="C179:E179"/>
    <mergeCell ref="A180:B180"/>
    <mergeCell ref="C180:E180"/>
    <mergeCell ref="A173:B173"/>
    <mergeCell ref="C173:E173"/>
    <mergeCell ref="A174:E174"/>
    <mergeCell ref="A176:B176"/>
    <mergeCell ref="C176:E176"/>
    <mergeCell ref="A175:B175"/>
    <mergeCell ref="C175:E175"/>
    <mergeCell ref="A172:B172"/>
    <mergeCell ref="C172:E172"/>
    <mergeCell ref="A167:B167"/>
    <mergeCell ref="C167:E167"/>
    <mergeCell ref="A162:B162"/>
    <mergeCell ref="C162:E162"/>
    <mergeCell ref="A165:B165"/>
    <mergeCell ref="A146:B146"/>
    <mergeCell ref="C146:E146"/>
    <mergeCell ref="A147:E147"/>
    <mergeCell ref="A133:E133"/>
    <mergeCell ref="A134:E134"/>
    <mergeCell ref="A138:B138"/>
    <mergeCell ref="C138:E138"/>
    <mergeCell ref="A139:E139"/>
    <mergeCell ref="A136:B136"/>
    <mergeCell ref="C136:E136"/>
    <mergeCell ref="A135:B135"/>
    <mergeCell ref="C135:E135"/>
    <mergeCell ref="A57:B57"/>
    <mergeCell ref="C57:E57"/>
    <mergeCell ref="A58:E58"/>
    <mergeCell ref="A61:E61"/>
    <mergeCell ref="A62:B62"/>
    <mergeCell ref="C62:E62"/>
    <mergeCell ref="A43:B43"/>
    <mergeCell ref="C43:E43"/>
    <mergeCell ref="A45:B45"/>
    <mergeCell ref="C45:E45"/>
    <mergeCell ref="A46:B46"/>
    <mergeCell ref="C46:E46"/>
    <mergeCell ref="A60:B60"/>
    <mergeCell ref="C60:E60"/>
    <mergeCell ref="A59:B59"/>
    <mergeCell ref="C59:E59"/>
    <mergeCell ref="A55:B55"/>
    <mergeCell ref="C55:E55"/>
    <mergeCell ref="A56:B56"/>
    <mergeCell ref="C56:E56"/>
    <mergeCell ref="A53:B53"/>
    <mergeCell ref="C53:E53"/>
    <mergeCell ref="A54:B54"/>
    <mergeCell ref="C54:E54"/>
    <mergeCell ref="A13:E13"/>
    <mergeCell ref="A14:E14"/>
    <mergeCell ref="A17:E17"/>
    <mergeCell ref="A18:B18"/>
    <mergeCell ref="C18:E18"/>
    <mergeCell ref="A19:B19"/>
    <mergeCell ref="C19:E19"/>
    <mergeCell ref="A32:E32"/>
    <mergeCell ref="A33:B33"/>
    <mergeCell ref="C33:E33"/>
    <mergeCell ref="A31:B31"/>
    <mergeCell ref="C31:E31"/>
    <mergeCell ref="A10:B10"/>
    <mergeCell ref="C10:E10"/>
    <mergeCell ref="A20:E20"/>
    <mergeCell ref="A21:E21"/>
    <mergeCell ref="A22:E22"/>
    <mergeCell ref="A23:E23"/>
    <mergeCell ref="A26:E26"/>
    <mergeCell ref="A29:E29"/>
    <mergeCell ref="A30:B30"/>
    <mergeCell ref="C30:E30"/>
    <mergeCell ref="A28:B28"/>
    <mergeCell ref="C28:E28"/>
    <mergeCell ref="A27:B27"/>
    <mergeCell ref="C27:E27"/>
    <mergeCell ref="A25:B25"/>
    <mergeCell ref="C25:E25"/>
    <mergeCell ref="A24:B24"/>
    <mergeCell ref="C24:E24"/>
    <mergeCell ref="A16:B16"/>
    <mergeCell ref="C16:E16"/>
    <mergeCell ref="A15:B15"/>
    <mergeCell ref="C15:E15"/>
    <mergeCell ref="A11:E11"/>
    <mergeCell ref="A12:E12"/>
    <mergeCell ref="C381:E381"/>
    <mergeCell ref="A382:E382"/>
    <mergeCell ref="A383:E383"/>
    <mergeCell ref="A384:E384"/>
    <mergeCell ref="A385:E385"/>
    <mergeCell ref="A378:B378"/>
    <mergeCell ref="C378:E378"/>
    <mergeCell ref="A373:B373"/>
    <mergeCell ref="C373:E373"/>
    <mergeCell ref="A374:E374"/>
    <mergeCell ref="A375:E375"/>
    <mergeCell ref="A376:E376"/>
    <mergeCell ref="A377:B377"/>
    <mergeCell ref="C377:E377"/>
    <mergeCell ref="A379:E379"/>
    <mergeCell ref="A370:B370"/>
    <mergeCell ref="C370:E370"/>
    <mergeCell ref="A367:E367"/>
    <mergeCell ref="A368:E368"/>
    <mergeCell ref="A369:B369"/>
    <mergeCell ref="C369:E369"/>
    <mergeCell ref="A371:E371"/>
    <mergeCell ref="A372:B372"/>
    <mergeCell ref="C372:E372"/>
    <mergeCell ref="A362:B362"/>
    <mergeCell ref="C362:E362"/>
    <mergeCell ref="A365:B365"/>
    <mergeCell ref="C365:E365"/>
    <mergeCell ref="A366:B366"/>
    <mergeCell ref="C366:E366"/>
    <mergeCell ref="A358:B358"/>
    <mergeCell ref="C358:E358"/>
    <mergeCell ref="A359:B359"/>
    <mergeCell ref="C359:E359"/>
    <mergeCell ref="A360:E360"/>
    <mergeCell ref="A361:B361"/>
    <mergeCell ref="C361:E361"/>
    <mergeCell ref="A363:E363"/>
    <mergeCell ref="A364:E364"/>
    <mergeCell ref="A357:E357"/>
    <mergeCell ref="A350:B350"/>
    <mergeCell ref="C350:E350"/>
    <mergeCell ref="A344:B344"/>
    <mergeCell ref="C344:E344"/>
    <mergeCell ref="A345:E345"/>
    <mergeCell ref="A346:E346"/>
    <mergeCell ref="A347:B347"/>
    <mergeCell ref="C347:E347"/>
    <mergeCell ref="A348:B348"/>
    <mergeCell ref="C348:E348"/>
    <mergeCell ref="A349:E349"/>
    <mergeCell ref="A351:B351"/>
    <mergeCell ref="C351:E351"/>
    <mergeCell ref="A352:E352"/>
    <mergeCell ref="A353:E353"/>
    <mergeCell ref="A354:B354"/>
    <mergeCell ref="C354:E354"/>
    <mergeCell ref="A355:B355"/>
    <mergeCell ref="C355:E355"/>
    <mergeCell ref="A356:E356"/>
    <mergeCell ref="A341:B341"/>
    <mergeCell ref="C341:E341"/>
    <mergeCell ref="A342:E342"/>
    <mergeCell ref="A343:B343"/>
    <mergeCell ref="C343:E343"/>
    <mergeCell ref="A334:B334"/>
    <mergeCell ref="C334:E334"/>
    <mergeCell ref="A328:B328"/>
    <mergeCell ref="C328:E328"/>
    <mergeCell ref="A329:B329"/>
    <mergeCell ref="A335:E335"/>
    <mergeCell ref="A336:B336"/>
    <mergeCell ref="C336:E336"/>
    <mergeCell ref="A337:B337"/>
    <mergeCell ref="C337:E337"/>
    <mergeCell ref="A338:E338"/>
    <mergeCell ref="A339:E339"/>
    <mergeCell ref="A340:B340"/>
    <mergeCell ref="C340:E340"/>
    <mergeCell ref="A327:E327"/>
    <mergeCell ref="C329:E329"/>
    <mergeCell ref="A330:E330"/>
    <mergeCell ref="A331:E331"/>
    <mergeCell ref="A332:E332"/>
    <mergeCell ref="A333:B333"/>
    <mergeCell ref="C333:E333"/>
    <mergeCell ref="A325:B325"/>
    <mergeCell ref="A320:B320"/>
    <mergeCell ref="A326:B326"/>
    <mergeCell ref="C326:E326"/>
    <mergeCell ref="A318:E318"/>
    <mergeCell ref="A319:E319"/>
    <mergeCell ref="C320:E320"/>
    <mergeCell ref="A321:B321"/>
    <mergeCell ref="C321:E321"/>
    <mergeCell ref="A322:E322"/>
    <mergeCell ref="A323:E323"/>
    <mergeCell ref="A324:E324"/>
    <mergeCell ref="C325:E325"/>
    <mergeCell ref="A316:E316"/>
    <mergeCell ref="A317:E317"/>
    <mergeCell ref="A304:E304"/>
    <mergeCell ref="A305:B305"/>
    <mergeCell ref="C305:E305"/>
    <mergeCell ref="A306:B306"/>
    <mergeCell ref="C306:E306"/>
    <mergeCell ref="A307:E307"/>
    <mergeCell ref="A308:E308"/>
    <mergeCell ref="A315:B315"/>
    <mergeCell ref="C315:E315"/>
    <mergeCell ref="A310:B310"/>
    <mergeCell ref="C310:E310"/>
    <mergeCell ref="A309:B309"/>
    <mergeCell ref="C309:E309"/>
    <mergeCell ref="A311:E311"/>
    <mergeCell ref="A312:E312"/>
    <mergeCell ref="A313:E313"/>
    <mergeCell ref="A314:B314"/>
    <mergeCell ref="C314:E314"/>
    <mergeCell ref="A303:B303"/>
    <mergeCell ref="C303:E303"/>
    <mergeCell ref="A297:B297"/>
    <mergeCell ref="C297:E297"/>
    <mergeCell ref="A298:B298"/>
    <mergeCell ref="A296:B296"/>
    <mergeCell ref="C296:E296"/>
    <mergeCell ref="C298:E298"/>
    <mergeCell ref="A299:E299"/>
    <mergeCell ref="A300:E300"/>
    <mergeCell ref="A301:E301"/>
    <mergeCell ref="A302:B302"/>
    <mergeCell ref="C302:E302"/>
    <mergeCell ref="A292:E292"/>
    <mergeCell ref="A293:E293"/>
    <mergeCell ref="A294:E294"/>
    <mergeCell ref="A295:B295"/>
    <mergeCell ref="C295:E295"/>
    <mergeCell ref="A291:B291"/>
    <mergeCell ref="C291:E291"/>
    <mergeCell ref="A290:B290"/>
    <mergeCell ref="C290:E290"/>
    <mergeCell ref="A285:B285"/>
    <mergeCell ref="C285:E285"/>
    <mergeCell ref="A286:B286"/>
    <mergeCell ref="A284:E284"/>
    <mergeCell ref="C286:E286"/>
    <mergeCell ref="A287:E287"/>
    <mergeCell ref="A288:E288"/>
    <mergeCell ref="A289:E289"/>
    <mergeCell ref="A282:E282"/>
    <mergeCell ref="A283:E283"/>
    <mergeCell ref="A267:B267"/>
    <mergeCell ref="C267:E267"/>
    <mergeCell ref="A269:E269"/>
    <mergeCell ref="A265:B265"/>
    <mergeCell ref="C265:E265"/>
    <mergeCell ref="A262:B262"/>
    <mergeCell ref="C262:E262"/>
    <mergeCell ref="A275:B275"/>
    <mergeCell ref="C275:E275"/>
    <mergeCell ref="A270:E270"/>
    <mergeCell ref="A271:B271"/>
    <mergeCell ref="C271:E271"/>
    <mergeCell ref="A272:B272"/>
    <mergeCell ref="C272:E272"/>
    <mergeCell ref="A273:E273"/>
    <mergeCell ref="A274:B274"/>
    <mergeCell ref="C274:E274"/>
    <mergeCell ref="A263:B263"/>
    <mergeCell ref="C263:E263"/>
    <mergeCell ref="A264:B264"/>
    <mergeCell ref="C264:E264"/>
    <mergeCell ref="A266:E266"/>
    <mergeCell ref="A251:E251"/>
    <mergeCell ref="A252:B252"/>
    <mergeCell ref="C252:E252"/>
    <mergeCell ref="A254:E255"/>
    <mergeCell ref="A256:E256"/>
    <mergeCell ref="A248:B248"/>
    <mergeCell ref="C248:E248"/>
    <mergeCell ref="A246:E246"/>
    <mergeCell ref="A247:E247"/>
    <mergeCell ref="A249:B249"/>
    <mergeCell ref="C249:E249"/>
    <mergeCell ref="A250:E250"/>
    <mergeCell ref="A244:B244"/>
    <mergeCell ref="C244:E244"/>
    <mergeCell ref="A245:B245"/>
    <mergeCell ref="C245:E245"/>
    <mergeCell ref="A241:B241"/>
    <mergeCell ref="C241:E241"/>
    <mergeCell ref="A238:B238"/>
    <mergeCell ref="C238:E238"/>
    <mergeCell ref="A239:B239"/>
    <mergeCell ref="C239:E239"/>
    <mergeCell ref="A240:E240"/>
    <mergeCell ref="A242:B242"/>
    <mergeCell ref="C242:E242"/>
    <mergeCell ref="A243:E243"/>
    <mergeCell ref="A235:B235"/>
    <mergeCell ref="C235:E235"/>
    <mergeCell ref="A233:E233"/>
    <mergeCell ref="A234:B234"/>
    <mergeCell ref="C234:E234"/>
    <mergeCell ref="A236:E236"/>
    <mergeCell ref="A237:E237"/>
    <mergeCell ref="A232:B232"/>
    <mergeCell ref="C232:E232"/>
    <mergeCell ref="A231:B231"/>
    <mergeCell ref="C231:E231"/>
    <mergeCell ref="A228:B228"/>
    <mergeCell ref="C228:E228"/>
    <mergeCell ref="A229:E229"/>
    <mergeCell ref="A230:E230"/>
    <mergeCell ref="A227:B227"/>
    <mergeCell ref="C227:E227"/>
    <mergeCell ref="A226:B226"/>
    <mergeCell ref="C226:E226"/>
    <mergeCell ref="A223:B223"/>
    <mergeCell ref="C223:E223"/>
    <mergeCell ref="A224:B224"/>
    <mergeCell ref="C224:E224"/>
    <mergeCell ref="A225:E225"/>
    <mergeCell ref="A220:B220"/>
    <mergeCell ref="C220:E220"/>
    <mergeCell ref="A219:B219"/>
    <mergeCell ref="C219:E219"/>
    <mergeCell ref="A218:E218"/>
    <mergeCell ref="A221:E221"/>
    <mergeCell ref="A222:E222"/>
    <mergeCell ref="A215:B215"/>
    <mergeCell ref="C215:E215"/>
    <mergeCell ref="A214:B214"/>
    <mergeCell ref="C214:E214"/>
    <mergeCell ref="A212:B212"/>
    <mergeCell ref="C212:E212"/>
    <mergeCell ref="A211:B211"/>
    <mergeCell ref="C211:E211"/>
    <mergeCell ref="A208:B208"/>
    <mergeCell ref="C208:E208"/>
    <mergeCell ref="A207:E207"/>
    <mergeCell ref="A209:B209"/>
    <mergeCell ref="C209:E209"/>
    <mergeCell ref="A210:E210"/>
    <mergeCell ref="A204:B204"/>
    <mergeCell ref="C204:E204"/>
    <mergeCell ref="A201:B201"/>
    <mergeCell ref="C201:E201"/>
    <mergeCell ref="A203:B203"/>
    <mergeCell ref="C203:E203"/>
    <mergeCell ref="A202:E202"/>
    <mergeCell ref="A205:E206"/>
    <mergeCell ref="A200:B200"/>
    <mergeCell ref="C200:E200"/>
    <mergeCell ref="A194:B194"/>
    <mergeCell ref="C194:E194"/>
    <mergeCell ref="A195:B195"/>
    <mergeCell ref="C195:E195"/>
    <mergeCell ref="A196:E196"/>
    <mergeCell ref="A197:B197"/>
    <mergeCell ref="C197:E197"/>
    <mergeCell ref="A198:B198"/>
    <mergeCell ref="C198:E198"/>
    <mergeCell ref="A199:E199"/>
    <mergeCell ref="A188:B188"/>
    <mergeCell ref="C188:E188"/>
    <mergeCell ref="A189:E189"/>
    <mergeCell ref="A190:B190"/>
    <mergeCell ref="C190:E190"/>
    <mergeCell ref="A191:B191"/>
    <mergeCell ref="C191:E191"/>
    <mergeCell ref="A192:E192"/>
    <mergeCell ref="A193:E193"/>
    <mergeCell ref="A187:B187"/>
    <mergeCell ref="C187:E187"/>
    <mergeCell ref="A185:E185"/>
    <mergeCell ref="A186:E186"/>
    <mergeCell ref="A181:B181"/>
    <mergeCell ref="C181:E181"/>
    <mergeCell ref="A183:B183"/>
    <mergeCell ref="C183:E183"/>
    <mergeCell ref="A184:B184"/>
    <mergeCell ref="C184:E184"/>
    <mergeCell ref="A182:E182"/>
    <mergeCell ref="C165:E165"/>
    <mergeCell ref="A161:B161"/>
    <mergeCell ref="C161:E161"/>
    <mergeCell ref="A166:E166"/>
    <mergeCell ref="A168:B168"/>
    <mergeCell ref="C168:E168"/>
    <mergeCell ref="A169:E169"/>
    <mergeCell ref="A170:E170"/>
    <mergeCell ref="A171:E171"/>
    <mergeCell ref="A159:B159"/>
    <mergeCell ref="C159:E159"/>
    <mergeCell ref="A158:B158"/>
    <mergeCell ref="C158:E158"/>
    <mergeCell ref="A157:B157"/>
    <mergeCell ref="C157:E157"/>
    <mergeCell ref="A155:E155"/>
    <mergeCell ref="A156:B156"/>
    <mergeCell ref="C156:E156"/>
    <mergeCell ref="A154:E154"/>
    <mergeCell ref="A145:B145"/>
    <mergeCell ref="C145:E145"/>
    <mergeCell ref="A148:E148"/>
    <mergeCell ref="A141:B141"/>
    <mergeCell ref="C141:E141"/>
    <mergeCell ref="A140:B140"/>
    <mergeCell ref="C140:E140"/>
    <mergeCell ref="A137:B137"/>
    <mergeCell ref="C137:E137"/>
    <mergeCell ref="A153:B153"/>
    <mergeCell ref="C153:E153"/>
    <mergeCell ref="A150:B150"/>
    <mergeCell ref="C150:E150"/>
    <mergeCell ref="A149:B149"/>
    <mergeCell ref="C149:E149"/>
    <mergeCell ref="A151:E151"/>
    <mergeCell ref="A152:B152"/>
    <mergeCell ref="C152:E152"/>
    <mergeCell ref="A142:B142"/>
    <mergeCell ref="C142:E142"/>
    <mergeCell ref="A143:B143"/>
    <mergeCell ref="C143:E143"/>
    <mergeCell ref="A144:E144"/>
    <mergeCell ref="A132:B132"/>
    <mergeCell ref="C132:E132"/>
    <mergeCell ref="A130:E130"/>
    <mergeCell ref="A131:B131"/>
    <mergeCell ref="C131:E131"/>
    <mergeCell ref="A129:B129"/>
    <mergeCell ref="C129:E129"/>
    <mergeCell ref="A128:B128"/>
    <mergeCell ref="C128:E128"/>
    <mergeCell ref="A126:E126"/>
    <mergeCell ref="A127:E127"/>
    <mergeCell ref="A125:B125"/>
    <mergeCell ref="C125:E125"/>
    <mergeCell ref="A121:B121"/>
    <mergeCell ref="C121:E121"/>
    <mergeCell ref="A122:B122"/>
    <mergeCell ref="C122:E122"/>
    <mergeCell ref="A123:E123"/>
    <mergeCell ref="A124:B124"/>
    <mergeCell ref="C124:E124"/>
    <mergeCell ref="A120:E120"/>
    <mergeCell ref="A109:B109"/>
    <mergeCell ref="C109:E109"/>
    <mergeCell ref="A110:B110"/>
    <mergeCell ref="C110:E110"/>
    <mergeCell ref="A111:B111"/>
    <mergeCell ref="C111:E111"/>
    <mergeCell ref="A112:B112"/>
    <mergeCell ref="C112:E112"/>
    <mergeCell ref="A113:E113"/>
    <mergeCell ref="A114:E114"/>
    <mergeCell ref="A116:B116"/>
    <mergeCell ref="C116:E116"/>
    <mergeCell ref="A115:B115"/>
    <mergeCell ref="C115:E115"/>
    <mergeCell ref="A117:E117"/>
    <mergeCell ref="A118:B118"/>
    <mergeCell ref="C118:E118"/>
    <mergeCell ref="A119:B119"/>
    <mergeCell ref="C119:E119"/>
    <mergeCell ref="A104:B104"/>
    <mergeCell ref="C104:E104"/>
    <mergeCell ref="A105:E105"/>
    <mergeCell ref="A106:E106"/>
    <mergeCell ref="A107:E107"/>
    <mergeCell ref="A108:E108"/>
    <mergeCell ref="A99:B99"/>
    <mergeCell ref="C99:E99"/>
    <mergeCell ref="A100:E100"/>
    <mergeCell ref="A101:E101"/>
    <mergeCell ref="A102:E102"/>
    <mergeCell ref="A103:B103"/>
    <mergeCell ref="C103:E103"/>
    <mergeCell ref="A96:B96"/>
    <mergeCell ref="C96:E96"/>
    <mergeCell ref="A95:B95"/>
    <mergeCell ref="C95:E95"/>
    <mergeCell ref="A93:E93"/>
    <mergeCell ref="A94:E94"/>
    <mergeCell ref="A97:E97"/>
    <mergeCell ref="A98:B98"/>
    <mergeCell ref="C98:E98"/>
    <mergeCell ref="A92:B92"/>
    <mergeCell ref="C92:E92"/>
    <mergeCell ref="A88:B88"/>
    <mergeCell ref="C88:E88"/>
    <mergeCell ref="A89:B89"/>
    <mergeCell ref="C89:E89"/>
    <mergeCell ref="A87:E87"/>
    <mergeCell ref="A90:E90"/>
    <mergeCell ref="A91:B91"/>
    <mergeCell ref="C91:E91"/>
    <mergeCell ref="A84:B84"/>
    <mergeCell ref="C84:E84"/>
    <mergeCell ref="A83:E83"/>
    <mergeCell ref="A85:B85"/>
    <mergeCell ref="C85:E85"/>
    <mergeCell ref="A86:E86"/>
    <mergeCell ref="A81:B81"/>
    <mergeCell ref="C81:E81"/>
    <mergeCell ref="A77:B77"/>
    <mergeCell ref="C77:E77"/>
    <mergeCell ref="A78:B78"/>
    <mergeCell ref="C78:E78"/>
    <mergeCell ref="A79:E79"/>
    <mergeCell ref="A80:B80"/>
    <mergeCell ref="C80:E80"/>
    <mergeCell ref="A82:E82"/>
    <mergeCell ref="A75:E75"/>
    <mergeCell ref="A76:E76"/>
    <mergeCell ref="A63:B63"/>
    <mergeCell ref="C63:E63"/>
    <mergeCell ref="A64:E64"/>
    <mergeCell ref="A65:E65"/>
    <mergeCell ref="A66:B66"/>
    <mergeCell ref="C66:E66"/>
    <mergeCell ref="A67:B67"/>
    <mergeCell ref="C67:E67"/>
    <mergeCell ref="A68:E68"/>
    <mergeCell ref="A69:E69"/>
    <mergeCell ref="A70:B70"/>
    <mergeCell ref="C70:E70"/>
    <mergeCell ref="A71:B71"/>
    <mergeCell ref="C71:E71"/>
    <mergeCell ref="A72:E72"/>
    <mergeCell ref="A73:B73"/>
    <mergeCell ref="C73:E73"/>
    <mergeCell ref="A74:B74"/>
    <mergeCell ref="C74:E74"/>
    <mergeCell ref="A52:B52"/>
    <mergeCell ref="C52:E52"/>
    <mergeCell ref="A48:B48"/>
    <mergeCell ref="C48:E48"/>
    <mergeCell ref="A47:E47"/>
    <mergeCell ref="A49:B49"/>
    <mergeCell ref="C49:E49"/>
    <mergeCell ref="A50:E50"/>
    <mergeCell ref="A51:E51"/>
    <mergeCell ref="A44:B44"/>
    <mergeCell ref="C44:E44"/>
    <mergeCell ref="A42:B42"/>
    <mergeCell ref="C42:E42"/>
    <mergeCell ref="A41:B41"/>
    <mergeCell ref="C41:E41"/>
    <mergeCell ref="A34:B34"/>
    <mergeCell ref="C34:E34"/>
    <mergeCell ref="A35:B35"/>
    <mergeCell ref="C35:E35"/>
    <mergeCell ref="A36:B36"/>
    <mergeCell ref="C36:E36"/>
    <mergeCell ref="A37:E37"/>
    <mergeCell ref="A38:E38"/>
    <mergeCell ref="A39:E39"/>
    <mergeCell ref="A40:E4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Opći dio-sažetak</vt:lpstr>
      <vt:lpstr>Ekonomska klasifikacija</vt:lpstr>
      <vt:lpstr>Organizacijska klasifikacija</vt:lpstr>
      <vt:lpstr>Funkcijska klasifikacija</vt:lpstr>
      <vt:lpstr>Izvori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Durda</dc:creator>
  <cp:lastModifiedBy>Gordana</cp:lastModifiedBy>
  <cp:lastPrinted>2023-03-14T11:23:19Z</cp:lastPrinted>
  <dcterms:created xsi:type="dcterms:W3CDTF">2023-02-28T07:42:17Z</dcterms:created>
  <dcterms:modified xsi:type="dcterms:W3CDTF">2023-03-29T12:27:07Z</dcterms:modified>
</cp:coreProperties>
</file>